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10.1.1.154\Econ\ОСЭР\Стратегическое планирование\Программы\МП на 2025 - 2035\01 Муниципальное управление\Паспорт 2025-2027\04 Проект паспорта от 15.05.2025 № 337иуд\"/>
    </mc:Choice>
  </mc:AlternateContent>
  <xr:revisionPtr revIDLastSave="0" documentId="13_ncr:1_{580C8F48-F3AB-45D1-AA03-64A39E9C6FF4}" xr6:coauthVersionLast="47" xr6:coauthVersionMax="47" xr10:uidLastSave="{00000000-0000-0000-0000-000000000000}"/>
  <bookViews>
    <workbookView xWindow="-120" yWindow="-120" windowWidth="29040" windowHeight="15840" tabRatio="847" xr2:uid="{00000000-000D-0000-FFFF-FFFF00000000}"/>
  </bookViews>
  <sheets>
    <sheet name="Паспорт МП" sheetId="1" r:id="rId1"/>
    <sheet name="Паспорт 1_01" sheetId="6" r:id="rId2"/>
    <sheet name="Паспорт 2_01" sheetId="10" r:id="rId3"/>
    <sheet name="Паспорт Процессн мер 2" sheetId="11" r:id="rId4"/>
    <sheet name="Паспорт 2_03" sheetId="15" r:id="rId5"/>
    <sheet name="Паспорт Процессн мер 4" sheetId="16" r:id="rId6"/>
    <sheet name="Паспорт Процессн мер 5" sheetId="17" r:id="rId7"/>
    <sheet name="Паспорт Процессн мер 6" sheetId="18" r:id="rId8"/>
    <sheet name="Паспорт Процессн мер 7" sheetId="13" r:id="rId9"/>
  </sheets>
  <definedNames>
    <definedName name="_xlnm.Print_Area" localSheetId="0">'Паспорт МП'!$A$1:$I$41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3" i="10" l="1"/>
  <c r="H21" i="13" l="1"/>
  <c r="H40" i="1" s="1"/>
  <c r="G21" i="13"/>
  <c r="G40" i="1" s="1"/>
  <c r="F21" i="13"/>
  <c r="F40" i="1" s="1"/>
  <c r="I31" i="10" l="1"/>
  <c r="I37" i="10"/>
  <c r="I36" i="10"/>
  <c r="I35" i="10"/>
  <c r="I34" i="10"/>
  <c r="I32" i="10"/>
  <c r="I38" i="10"/>
  <c r="H20" i="15"/>
  <c r="H36" i="1" s="1"/>
  <c r="G20" i="15"/>
  <c r="G36" i="1" s="1"/>
  <c r="F20" i="15"/>
  <c r="F36" i="1" s="1"/>
  <c r="I30" i="10"/>
  <c r="I29" i="10"/>
  <c r="H21" i="16"/>
  <c r="G21" i="16"/>
  <c r="I22" i="15"/>
  <c r="I21" i="15"/>
  <c r="H21" i="11"/>
  <c r="H35" i="1" s="1"/>
  <c r="G21" i="11"/>
  <c r="G35" i="1" s="1"/>
  <c r="I24" i="11"/>
  <c r="F21" i="11"/>
  <c r="F35" i="1" s="1"/>
  <c r="I36" i="1" l="1"/>
  <c r="I35" i="1"/>
  <c r="I20" i="15"/>
  <c r="I23" i="13" l="1"/>
  <c r="I16" i="6" l="1"/>
  <c r="H28" i="10" l="1"/>
  <c r="G28" i="10"/>
  <c r="G34" i="1" s="1"/>
  <c r="F28" i="10"/>
  <c r="F34" i="1" s="1"/>
  <c r="I28" i="10" l="1"/>
  <c r="H34" i="1"/>
  <c r="I34" i="1" s="1"/>
  <c r="D23" i="13"/>
  <c r="E23" i="13"/>
  <c r="D22" i="13"/>
  <c r="E22" i="13"/>
  <c r="C23" i="13"/>
  <c r="G19" i="17" l="1"/>
  <c r="G38" i="1" s="1"/>
  <c r="H19" i="17"/>
  <c r="H38" i="1" s="1"/>
  <c r="F19" i="17"/>
  <c r="F38" i="1" s="1"/>
  <c r="F20" i="6"/>
  <c r="F33" i="1" s="1"/>
  <c r="I20" i="18"/>
  <c r="H19" i="18"/>
  <c r="H39" i="1" s="1"/>
  <c r="G19" i="18"/>
  <c r="F19" i="18"/>
  <c r="F39" i="1" s="1"/>
  <c r="I20" i="17"/>
  <c r="I22" i="16"/>
  <c r="I21" i="16"/>
  <c r="H20" i="16"/>
  <c r="G20" i="16"/>
  <c r="G37" i="1" s="1"/>
  <c r="F20" i="16"/>
  <c r="I25" i="13"/>
  <c r="I24" i="13"/>
  <c r="H20" i="6"/>
  <c r="G20" i="6"/>
  <c r="G33" i="1" s="1"/>
  <c r="F37" i="1" l="1"/>
  <c r="I37" i="1" s="1"/>
  <c r="H33" i="1"/>
  <c r="I33" i="1" s="1"/>
  <c r="I20" i="6"/>
  <c r="I40" i="1"/>
  <c r="I38" i="1"/>
  <c r="I39" i="1"/>
  <c r="I21" i="13"/>
  <c r="I19" i="18"/>
  <c r="I19" i="17"/>
  <c r="I20" i="16"/>
  <c r="I23" i="11"/>
  <c r="I22" i="11"/>
  <c r="I21" i="11" s="1"/>
  <c r="H32" i="1"/>
  <c r="F32" i="1" l="1"/>
  <c r="G32" i="1"/>
  <c r="I32" i="1" l="1"/>
</calcChain>
</file>

<file path=xl/sharedStrings.xml><?xml version="1.0" encoding="utf-8"?>
<sst xmlns="http://schemas.openxmlformats.org/spreadsheetml/2006/main" count="468" uniqueCount="153">
  <si>
    <t xml:space="preserve">Сроки реализации </t>
  </si>
  <si>
    <t>2025-2035</t>
  </si>
  <si>
    <t>Ответственный исполнитель, должностное лицо</t>
  </si>
  <si>
    <t>Соисполнители</t>
  </si>
  <si>
    <t>Перечень структурных элементов</t>
  </si>
  <si>
    <t>Связь с государственной программой Калининградской области</t>
  </si>
  <si>
    <t>Цели и показатели муниципальной программы</t>
  </si>
  <si>
    <t>Наименование показателя, единица измерения</t>
  </si>
  <si>
    <t>Базовое значение</t>
  </si>
  <si>
    <t>Значение показателя по годам</t>
  </si>
  <si>
    <t>n-1</t>
  </si>
  <si>
    <t xml:space="preserve">Целевое значение </t>
  </si>
  <si>
    <t>х</t>
  </si>
  <si>
    <t>Параметры финансового обеспечения муниципальной программы</t>
  </si>
  <si>
    <t>№ п/п</t>
  </si>
  <si>
    <t xml:space="preserve">Наименования структурных элементов </t>
  </si>
  <si>
    <t>С начала реализации</t>
  </si>
  <si>
    <t>Объем финансирования по годам реализации и в целом по муниципальной программе, тыс. рублей</t>
  </si>
  <si>
    <t>Всего</t>
  </si>
  <si>
    <t>ПАСПОРТ</t>
  </si>
  <si>
    <t>к Паспорту муниципальной программы</t>
  </si>
  <si>
    <t>Участник(и)</t>
  </si>
  <si>
    <t xml:space="preserve">Задачи </t>
  </si>
  <si>
    <t>Мероприятия (результаты) структурных элементов</t>
  </si>
  <si>
    <t>Наименование мероприятия (результата), единица измерения</t>
  </si>
  <si>
    <t>Значение результата по годам реализации</t>
  </si>
  <si>
    <t>1.</t>
  </si>
  <si>
    <t>2.</t>
  </si>
  <si>
    <t>Наименование мероприятия (результата)</t>
  </si>
  <si>
    <t>С начала реализации, тыс. руб.</t>
  </si>
  <si>
    <t>комплекса проектных мероприятий</t>
  </si>
  <si>
    <t>отсутствуют</t>
  </si>
  <si>
    <t>комплекса процессных мероприятий</t>
  </si>
  <si>
    <t>Ожидаемое значение на конец реализации программы</t>
  </si>
  <si>
    <t>3.</t>
  </si>
  <si>
    <t>4.</t>
  </si>
  <si>
    <t>«Муниципальное управление»</t>
  </si>
  <si>
    <t>Создание условий для эффективной деятельности органов местного самоуправления городского округа «Город Калининград»</t>
  </si>
  <si>
    <t>Повышение безопасности населения и защищенности важных объектов от угроз чрезвычайных ситуаций природного, техногенного и биолого-социального характера, снижение риска их возникновения</t>
  </si>
  <si>
    <t>Развитие материально-технической базы органов местного самоуправления</t>
  </si>
  <si>
    <t>Материально-техническое обеспечение органов местного самоуправления</t>
  </si>
  <si>
    <t>Информатизация муниципального управления</t>
  </si>
  <si>
    <t>Гражданская оборона</t>
  </si>
  <si>
    <t>Поощрения за заслуги в развитии городского округа</t>
  </si>
  <si>
    <t>Поддержка малого и среднего предпринимательства</t>
  </si>
  <si>
    <t>«Развитие материально-технической базы органов местного самоуправления»</t>
  </si>
  <si>
    <t>Строительство и реконструкция объектов муниципального недвижимого имущества</t>
  </si>
  <si>
    <t>«Материально-техническое обеспечение органов местного самоуправления»</t>
  </si>
  <si>
    <t>Членские взносы в ассоциации и союзы городов</t>
  </si>
  <si>
    <t>«Информационное сопровождение деятельности органов местного самоуправления»</t>
  </si>
  <si>
    <t>Администрация городского округа «Город Калининград», Первый заместитель главы администрации -  управляющий делами Асмыкович А.Н.</t>
  </si>
  <si>
    <t>Опубликование муниципальных правовых актов и иных официальных документов, объем публикаций, кв. сантиметр</t>
  </si>
  <si>
    <t>Освещение деятельности органов местного самоуправления в средствах массовой информации, количество услуг, единиц</t>
  </si>
  <si>
    <t>Освещение деятельности органов местного самоуправления в средствах массовой информации</t>
  </si>
  <si>
    <t>«Информатизация муниципального управления»</t>
  </si>
  <si>
    <t>Обеспечение автоматизации бюджетного процесса</t>
  </si>
  <si>
    <t>«Гражданская оборона»</t>
  </si>
  <si>
    <t>Информационное обеспечение гражданской обороны и защита населения и территорий городского округа от чрезвычайных ситуаций природного, техногенного и биолого-социального характера</t>
  </si>
  <si>
    <t>«Поощрения за заслуги в развитии городского округа»</t>
  </si>
  <si>
    <t>Признание заслуг граждан, трудовых коллективов, общественных объединений в различных сферах общественно полезной деятельности</t>
  </si>
  <si>
    <t>«Поддержка малого и среднего предпринимательства»</t>
  </si>
  <si>
    <t>Комитет городского развития и цифровизации, первый заместитель главы администрации, председатель комитета городского развития и цифровизации Шлыков И.Н.</t>
  </si>
  <si>
    <t>Вовлечение населения г. Калининграда в предпринимательскую деятельность</t>
  </si>
  <si>
    <t>Совершенствование взаимодействия органов местного самоуправления с институтами гражданского общества при реализации государственной национальной политики</t>
  </si>
  <si>
    <t>Предоставление субсидий общественным объединениям ветеранов</t>
  </si>
  <si>
    <t>Предоставление субсидий общественным объединениям инвалидов</t>
  </si>
  <si>
    <t>Транспортное обслуживание органов местного самоуправления</t>
  </si>
  <si>
    <t>Транспортное обслуживание органов местного самоуправления, машино-часов</t>
  </si>
  <si>
    <t>Поддержание нормативного состояния имущества и обновление материально-технической базы административных зданий</t>
  </si>
  <si>
    <t>Обновление материально-технической базы в целях транспортного обслуживания органов местного самоуправления</t>
  </si>
  <si>
    <t>Привлечение сторонних организаций в целях осуществления муниципального контроля</t>
  </si>
  <si>
    <t>Поддержание нормативного состояния имущества и обновление материально-технической базы административных зданий, кв. метр</t>
  </si>
  <si>
    <t>Удовлетворенность населения деятельностью органа местного самоуправления, процент</t>
  </si>
  <si>
    <t>Материально-техническое обеспечение избирательных участков</t>
  </si>
  <si>
    <t>городской Совет депутатов Калининграда</t>
  </si>
  <si>
    <t>Комитет по связям с общественностью и средствами массовой информации, МБУ "Газета "Гражданин"</t>
  </si>
  <si>
    <t>Комитет по социальной политике</t>
  </si>
  <si>
    <t>Администрация городского округа "Город Калининград", первый заместитель главы администрации-управляющий делами Асмыкович А.Н.</t>
  </si>
  <si>
    <t>Администрация городского округа «Город Калининград», 
первый заместитель главы администрации - управляющий делами Асмыкович А.Н.</t>
  </si>
  <si>
    <t>Повышение эффективности деятельности органов местного самоуправления и создание эффективно функционирующей системы двусторонней связи между населением и властью</t>
  </si>
  <si>
    <t>Содействие развитию малого и среднего предпринимательства в городском округе «Город Калининград»</t>
  </si>
  <si>
    <t>Доля административных помещений, соответствующих санитарно-эпидемиологическим нормам и правилам, процент</t>
  </si>
  <si>
    <t>№ цели/показателя</t>
  </si>
  <si>
    <t>1.1.</t>
  </si>
  <si>
    <t>1.2.</t>
  </si>
  <si>
    <t>2.1.</t>
  </si>
  <si>
    <t>Уровень информированности населения об угрозе возникновения чрезвычайных ситуаций, процент</t>
  </si>
  <si>
    <t>Мероприятия муниципальной программы «Муниципальное управление» не связаны с реализацией государственных программ Калининградской области</t>
  </si>
  <si>
    <t>3.1.</t>
  </si>
  <si>
    <t>Информационное сопровождение деятельности органов местного самоуправления</t>
  </si>
  <si>
    <t>Строительство и реконструкция объектов муниципального недвижимого имущества, количество объектов завершенных строительством (реконструкцией)</t>
  </si>
  <si>
    <t>Улучшение качества исполнения муниципальных функций</t>
  </si>
  <si>
    <t>Участники</t>
  </si>
  <si>
    <t>Информационно-коммуникационное обеспечение деятельности органов местного самоуправления, количество рабочих мест, шт.</t>
  </si>
  <si>
    <t>Обновление материально-технической базы в целях транспортного обслуживания органов местного самоуправления, количество приобретенных единиц транспорта, шт.</t>
  </si>
  <si>
    <t>Привлечение сторонних организаций в целях осуществления муниципального контроля, количество контрольных мероприятий, шт.</t>
  </si>
  <si>
    <t>Материально-техническое обеспечение избирательных участков, количество участков, шт</t>
  </si>
  <si>
    <t>Членские взносы в ассоциации и союзы городов, количество соглашений о взаимодействии, шт.</t>
  </si>
  <si>
    <t>Администрация городского округа «Город Калининград», 
Первый заместитель главы администрации -  управляющий делами Асмыкович А.Н.</t>
  </si>
  <si>
    <t>Комитет по финансам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t>
  </si>
  <si>
    <t>Обеспечение автоматизации бюджетного процесса и учета муниципального имущества</t>
  </si>
  <si>
    <t xml:space="preserve">Обеспечение автоматизации бюджетного процесса, количество пользователей информационной системой, чел. </t>
  </si>
  <si>
    <t>Обеспечение автоматизации учета муниципалного имущества, количество одновременно подключенных пользователей, чел.</t>
  </si>
  <si>
    <t>Обеспечение автоматизации учета муниципалного имущества</t>
  </si>
  <si>
    <t xml:space="preserve">Контрольно-счетная палата городского округа "Город Калининград", 
Городской Совет депутатов Калининграда,
Комитет городского хозяйства и строительства администрации городского округа "Город Калининград",
Комитет городского развития и цифровизации администрациии городского округа "Город Калининград",
Комитет по социальной политике администрации городского округа "Город Калининград",
Комитет по финансам администрации городского округа "Город Калининград", 
Комитет муниципального контроля администрации городского округа "Город Калининград",
Комитет муниципального имущества и земельных ресурсов администрации городского округа "Город Калининград",
</t>
  </si>
  <si>
    <t>Число субъектов малого и среднего предпринимательства в расчете на 10 тыс. человек населения, единиц</t>
  </si>
  <si>
    <t>Повышение информационной открытости администрации городского округа «Город Калининград», достижение роста удовлетворенности населения деятельностью органов местного самоуправления и поддержание имиджа  городского округа</t>
  </si>
  <si>
    <t>«Поддержка общественных объединений»</t>
  </si>
  <si>
    <t>муниципальной программы  городского округа "Город Калининград"</t>
  </si>
  <si>
    <t>1. Развитие материально-технической базы органов местного самоуправления (проектные мероприятия)</t>
  </si>
  <si>
    <t xml:space="preserve">Приложение  к приказу первого заместителя главы администрации-управляющего делами от "___"__________2025г. № ____          
</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</si>
  <si>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 единиц</t>
  </si>
  <si>
    <t>Выплата денежного вознаграждения к муниципальным наградам</t>
  </si>
  <si>
    <t>Выплата денежного вознаграждения к муниципальным наградам, единиц</t>
  </si>
  <si>
    <t>Поддержка малого и среднего предпринимательства, количество участников, человек</t>
  </si>
  <si>
    <t>Опубликование муниципальных правовых актов и иной информации о деятельности органов местного самоуправления</t>
  </si>
  <si>
    <t>Составление (изменение) списков кандидатов в присяжные заседатели</t>
  </si>
  <si>
    <t>Составление (изменение) списков кандидатов в присяжные заседатели, количество услуг, единиц</t>
  </si>
  <si>
    <t>Информационно-коммуникационное обеспечение деятельности органов местного самоуправления, количество рабочих мест</t>
  </si>
  <si>
    <t>Осуществление ОМСУ международного и межмуниципального сотрудничества, количество мероприятий, шт.</t>
  </si>
  <si>
    <t>Осуществление ОМСУ международного и межмуниципального сотрудничества</t>
  </si>
  <si>
    <t>Обеспечение представительских мероприятий ОМСУ</t>
  </si>
  <si>
    <t>Обеспечение представительских мероприятий ОМСУ, количество мероприятий, шт.</t>
  </si>
  <si>
    <t>Обеспечение первичных мер пожарной безопасности, предупреждение и ликвидация последствий чрезвычайных ситуаций  на территории городского округа</t>
  </si>
  <si>
    <t>Организация и ведение гражданской обороны в городском округе, количество функционирующих аварийно-спасательных служб, единиц</t>
  </si>
  <si>
    <t>Организация и ведение гражданской обороны в городском округе</t>
  </si>
  <si>
    <t>2. Материально-техническое обеспечение органов местного самоуправления</t>
  </si>
  <si>
    <t>3. Информационное сопровождение деятельности органов местного самоуправления</t>
  </si>
  <si>
    <t>4. Информатизация муниципального управления</t>
  </si>
  <si>
    <t>5. Гражданская оборона</t>
  </si>
  <si>
    <t>6. Поощрения за заслуги в развитии городского округа</t>
  </si>
  <si>
    <t>7. Поддержка малого и среднего предпринимательства</t>
  </si>
  <si>
    <t>8. Поддержка общественных объединений</t>
  </si>
  <si>
    <t>Поддержка общественных объединений</t>
  </si>
  <si>
    <t xml:space="preserve">Администрация городского округа «Город Калининград» (МБУ "САТО"),
Комитет городского хозяйства и строительства администрации городского округа "Город Калининград" (МБУ "УКС", МБУ "Чистота", МП "КТС")
</t>
  </si>
  <si>
    <t>Привлечение сторонних организаций в целях осуществления осмотров некапитальных строений, сооружений</t>
  </si>
  <si>
    <t>Администрация городского округа «Город Калининград»,  МБУ "САТО",
Комитет городского развития и цифровизации администрациии городского округа "Город Калининград" (МКУ "ЦИКТ"),
Комитет по финансам администрации городского округа "Город Калининград",
Контрольно-счетная палата городского округа "Город Калининград", 
Комитет муниципального контроля администрации городского округа "Город Калининград",                                                                                                                    Городской Совет депутатов Калининграда</t>
  </si>
  <si>
    <t>Привлечение сторонних организаций в целях осуществления осмотров некапитальных строений, сооружений, количество контрольных мероприятий, шт.</t>
  </si>
  <si>
    <t>КГХиС (МБУ "УКС, МКУ "КСЗ"), МКУ «Управление по делам ГОиЧС города Калининграда»</t>
  </si>
  <si>
    <t>Улучшение качества исполнения муниципальных функций, площадь отремонтированных зданий/помещений, кв.м.</t>
  </si>
  <si>
    <t>Обеспечение первичных мер пожарной безопасности, предупреждение и ликвидация последствий чрезвычайных ситуаций  на территории городского округа, количество полученных услуг, единиц</t>
  </si>
  <si>
    <t>Приложение № 5</t>
  </si>
  <si>
    <t>Приложение № 6</t>
  </si>
  <si>
    <t>Приложение № 7</t>
  </si>
  <si>
    <t>Приложение № 8</t>
  </si>
  <si>
    <t>Приложение № 1</t>
  </si>
  <si>
    <t>Приложение № 2</t>
  </si>
  <si>
    <t>Приложение № 3</t>
  </si>
  <si>
    <t>Приложение № 4</t>
  </si>
  <si>
    <t>Предоставление гранта в форме субсидии на реализацию социального проекта, направленного на укрепление межнациональных, межэтнических и межконфессиональных отношений, профилактику экстремизма и ксенофобии,                                  реализованы социально-значимые проекты (мероприятия), направленные на укрепление межнациональных, межэтнических и межконфессиональных отношений, профилактику экстремизма и ксенофобии</t>
  </si>
  <si>
    <t>Поддержка общественных объединений ветеранов, количество проведенных мероприятий, ед.</t>
  </si>
  <si>
    <t>Поддержка общественных объединений инвалидов, количество проведенных мероприятий, ед.</t>
  </si>
  <si>
    <t xml:space="preserve">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</si>
</sst>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8" x14ac:knownFonts="1">
    <font>
      <sz val="12"/>
      <color theme="1"/>
      <name val="Times New Roman"/>
      <family val="2"/>
      <charset val="204"/>
    </font>
    <font>
      <sz val="10"/>
      <color theme="1"/>
      <name val="Times New Roman"/>
      <family val="1"/>
      <charset val="204"/>
    </font>
    <font>
      <sz val="9"/>
      <color theme="1"/>
      <name val="Times New Roman"/>
      <family val="1"/>
      <charset val="204"/>
    </font>
    <font>
      <sz val="9"/>
      <name val="Times New Roman"/>
      <family val="1"/>
      <charset val="204"/>
    </font>
    <font>
      <sz val="10"/>
      <name val="Times New Roman"/>
      <family val="1"/>
      <charset val="204"/>
    </font>
    <font>
      <sz val="12"/>
      <color rgb="FFFF0000"/>
      <name val="Times New Roman"/>
      <family val="2"/>
      <charset val="204"/>
    </font>
    <font>
      <b/>
      <sz val="10"/>
      <color theme="1"/>
      <name val="Times New Roman"/>
      <family val="1"/>
      <charset val="204"/>
    </font>
    <font>
      <b/>
      <sz val="9"/>
      <color theme="1"/>
      <name val="Times New Roman"/>
      <family val="1"/>
      <charset val="204"/>
    </font>
    <font>
      <b/>
      <sz val="12"/>
      <color theme="1"/>
      <name val="Times New Roman"/>
      <family val="1"/>
      <charset val="204"/>
    </font>
    <font>
      <sz val="10"/>
      <name val="Arial Cyr"/>
      <charset val="204"/>
    </font>
    <font>
      <b/>
      <sz val="10"/>
      <name val="Times New Roman"/>
      <family val="1"/>
      <charset val="204"/>
    </font>
    <font>
      <sz val="11"/>
      <color theme="1"/>
      <name val="Calibri"/>
      <family val="2"/>
      <charset val="204"/>
      <scheme val="minor"/>
    </font>
    <font>
      <sz val="10"/>
      <name val="Arial"/>
      <family val="2"/>
      <charset val="204"/>
    </font>
    <font>
      <b/>
      <i/>
      <sz val="12"/>
      <color theme="1"/>
      <name val="Times New Roman"/>
      <family val="1"/>
      <charset val="204"/>
    </font>
    <font>
      <sz val="12"/>
      <name val="Times New Roman"/>
      <family val="1"/>
      <charset val="204"/>
    </font>
    <font>
      <sz val="10"/>
      <color theme="1"/>
      <name val="Times New Roman"/>
      <family val="2"/>
      <charset val="204"/>
    </font>
    <font>
      <sz val="12"/>
      <color theme="1"/>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9" fillId="0" borderId="0"/>
    <xf numFmtId="0" fontId="11" fillId="0" borderId="0"/>
    <xf numFmtId="0" fontId="12" fillId="0" borderId="0"/>
    <xf numFmtId="0" fontId="12" fillId="0" borderId="0"/>
  </cellStyleXfs>
  <cellXfs count="143">
    <xf numFmtId="0" fontId="0" fillId="0" borderId="0" xfId="0"/>
    <xf numFmtId="0" fontId="1" fillId="0" borderId="1" xfId="0" applyFont="1" applyBorder="1" applyAlignment="1">
      <alignment horizontal="justify" vertical="top" wrapText="1"/>
    </xf>
    <xf numFmtId="0" fontId="1" fillId="0" borderId="1" xfId="0" applyFont="1" applyBorder="1" applyAlignment="1">
      <alignment horizontal="center" wrapText="1"/>
    </xf>
    <xf numFmtId="0" fontId="1" fillId="0" borderId="1" xfId="0" applyFont="1" applyBorder="1" applyAlignment="1">
      <alignment wrapText="1"/>
    </xf>
    <xf numFmtId="0" fontId="1" fillId="0" borderId="1" xfId="0" applyFont="1" applyBorder="1" applyAlignment="1">
      <alignment horizontal="centerContinuous" vertical="center" wrapText="1"/>
    </xf>
    <xf numFmtId="0" fontId="0" fillId="0" borderId="0" xfId="0" applyAlignment="1">
      <alignment horizontal="centerContinuous" vertical="center"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4" fontId="0" fillId="0" borderId="0" xfId="0" applyNumberFormat="1"/>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vertical="top" wrapText="1"/>
    </xf>
    <xf numFmtId="165" fontId="1"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xf>
    <xf numFmtId="4" fontId="4" fillId="0" borderId="1" xfId="0" applyNumberFormat="1" applyFont="1" applyBorder="1" applyAlignment="1">
      <alignment horizontal="center" vertical="center"/>
    </xf>
    <xf numFmtId="0" fontId="1" fillId="0" borderId="0" xfId="0" applyFont="1" applyBorder="1" applyAlignment="1">
      <alignment vertical="top" wrapText="1"/>
    </xf>
    <xf numFmtId="0" fontId="1" fillId="0" borderId="1" xfId="0" applyFont="1" applyFill="1" applyBorder="1" applyAlignment="1">
      <alignment horizontal="center" vertical="top" wrapText="1"/>
    </xf>
    <xf numFmtId="1" fontId="4" fillId="0" borderId="1" xfId="0" applyNumberFormat="1" applyFont="1" applyBorder="1" applyAlignment="1" applyProtection="1">
      <alignment horizontal="left" vertical="center" wrapText="1"/>
      <protection hidden="1"/>
    </xf>
    <xf numFmtId="4" fontId="1" fillId="0" borderId="1" xfId="0" applyNumberFormat="1" applyFont="1" applyFill="1" applyBorder="1" applyAlignment="1">
      <alignment horizontal="center" vertical="center" wrapText="1"/>
    </xf>
    <xf numFmtId="0" fontId="0" fillId="0" borderId="0" xfId="0" applyFill="1"/>
    <xf numFmtId="0" fontId="0" fillId="0" borderId="0" xfId="0" applyFill="1" applyAlignment="1">
      <alignment horizontal="centerContinuous" vertical="center" wrapText="1"/>
    </xf>
    <xf numFmtId="0" fontId="1" fillId="0" borderId="1" xfId="0" applyFont="1" applyFill="1" applyBorder="1" applyAlignment="1">
      <alignment horizontal="justify" vertical="top" wrapText="1"/>
    </xf>
    <xf numFmtId="0" fontId="1" fillId="0" borderId="1" xfId="0" applyFont="1" applyFill="1" applyBorder="1" applyAlignment="1">
      <alignment vertical="top" wrapText="1"/>
    </xf>
    <xf numFmtId="16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1" fillId="0" borderId="1" xfId="0" applyFont="1" applyBorder="1" applyAlignment="1">
      <alignment horizontal="center" vertical="top" wrapText="1"/>
    </xf>
    <xf numFmtId="0" fontId="1" fillId="0" borderId="1" xfId="0" applyFont="1" applyBorder="1" applyAlignment="1">
      <alignment horizontal="center" vertical="center" wrapText="1"/>
    </xf>
    <xf numFmtId="49" fontId="1" fillId="0" borderId="1" xfId="0" applyNumberFormat="1" applyFont="1" applyBorder="1" applyAlignment="1">
      <alignment vertical="top" wrapText="1"/>
    </xf>
    <xf numFmtId="49" fontId="1" fillId="0" borderId="1" xfId="0" applyNumberFormat="1" applyFont="1" applyBorder="1" applyAlignment="1">
      <alignment wrapText="1"/>
    </xf>
    <xf numFmtId="49" fontId="1" fillId="0" borderId="1" xfId="0" applyNumberFormat="1" applyFont="1" applyBorder="1" applyAlignment="1">
      <alignment vertical="center" wrapText="1"/>
    </xf>
    <xf numFmtId="49" fontId="1" fillId="0" borderId="0" xfId="0" applyNumberFormat="1" applyFont="1" applyBorder="1" applyAlignment="1">
      <alignment vertical="top" wrapText="1"/>
    </xf>
    <xf numFmtId="0" fontId="1" fillId="0" borderId="1" xfId="0" applyFont="1" applyFill="1" applyBorder="1" applyAlignment="1">
      <alignment vertical="top" wrapText="1"/>
    </xf>
    <xf numFmtId="0" fontId="1" fillId="0" borderId="1" xfId="0" applyFont="1" applyBorder="1" applyAlignment="1">
      <alignment vertical="top" wrapText="1"/>
    </xf>
    <xf numFmtId="0" fontId="5" fillId="0" borderId="0" xfId="0" applyFont="1"/>
    <xf numFmtId="0" fontId="6" fillId="2"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 fontId="1" fillId="0" borderId="1" xfId="0" applyNumberFormat="1" applyFont="1" applyFill="1" applyBorder="1" applyAlignment="1">
      <alignment horizontal="center" vertical="top" wrapText="1"/>
    </xf>
    <xf numFmtId="0" fontId="6" fillId="3" borderId="1" xfId="0" applyFont="1" applyFill="1" applyBorder="1" applyAlignment="1">
      <alignment horizontal="center" wrapText="1"/>
    </xf>
    <xf numFmtId="0" fontId="6" fillId="3" borderId="1" xfId="0" applyFont="1" applyFill="1" applyBorder="1" applyAlignment="1">
      <alignment horizontal="center" vertical="top" wrapText="1"/>
    </xf>
    <xf numFmtId="4" fontId="7" fillId="2" borderId="1"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0" borderId="1" xfId="0" applyFont="1" applyBorder="1" applyAlignment="1">
      <alignment horizontal="center" wrapText="1"/>
    </xf>
    <xf numFmtId="0" fontId="8" fillId="0" borderId="0" xfId="0" applyFont="1"/>
    <xf numFmtId="0" fontId="13" fillId="0" borderId="0" xfId="0" applyFont="1"/>
    <xf numFmtId="0" fontId="4" fillId="0" borderId="1" xfId="0" applyFont="1" applyBorder="1" applyAlignment="1">
      <alignment horizontal="center" vertical="top" wrapText="1"/>
    </xf>
    <xf numFmtId="0" fontId="4" fillId="0" borderId="1" xfId="0" applyFont="1" applyBorder="1" applyAlignment="1">
      <alignment vertical="top" wrapText="1"/>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14" fillId="0" borderId="0" xfId="0" applyFont="1"/>
    <xf numFmtId="165"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wrapText="1"/>
    </xf>
    <xf numFmtId="4" fontId="4" fillId="0" borderId="1" xfId="0" applyNumberFormat="1" applyFont="1" applyFill="1" applyBorder="1" applyAlignment="1">
      <alignment horizontal="center" vertical="center"/>
    </xf>
    <xf numFmtId="0" fontId="10" fillId="0" borderId="1" xfId="0" applyFont="1" applyBorder="1" applyAlignment="1">
      <alignment horizontal="centerContinuous" vertical="center" wrapText="1"/>
    </xf>
    <xf numFmtId="0" fontId="10" fillId="0" borderId="1" xfId="0" applyFont="1" applyBorder="1" applyAlignment="1">
      <alignment horizontal="center" wrapText="1"/>
    </xf>
    <xf numFmtId="0" fontId="10" fillId="0" borderId="1" xfId="0" applyFont="1" applyBorder="1" applyAlignment="1">
      <alignment horizontal="center" vertical="top" wrapText="1"/>
    </xf>
    <xf numFmtId="0" fontId="4" fillId="0" borderId="1" xfId="0" applyFont="1" applyBorder="1" applyAlignment="1">
      <alignment horizontal="center" vertical="center" wrapText="1"/>
    </xf>
    <xf numFmtId="0" fontId="10" fillId="0" borderId="1" xfId="0" applyFont="1" applyBorder="1" applyAlignment="1">
      <alignment wrapText="1"/>
    </xf>
    <xf numFmtId="4" fontId="10"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vertical="top" wrapText="1"/>
    </xf>
    <xf numFmtId="164" fontId="1" fillId="0" borderId="1" xfId="0" applyNumberFormat="1" applyFont="1" applyBorder="1" applyAlignment="1">
      <alignment horizontal="center" vertical="center" wrapText="1"/>
    </xf>
    <xf numFmtId="0" fontId="1" fillId="0" borderId="1" xfId="0" applyFont="1" applyFill="1" applyBorder="1" applyAlignment="1">
      <alignment horizontal="center" vertical="top" wrapText="1"/>
    </xf>
    <xf numFmtId="0" fontId="1" fillId="0" borderId="1" xfId="0" applyFont="1" applyFill="1" applyBorder="1" applyAlignment="1">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center" vertical="top" wrapText="1"/>
    </xf>
    <xf numFmtId="0" fontId="15" fillId="0" borderId="1" xfId="0" applyFont="1" applyBorder="1" applyAlignment="1">
      <alignment horizontal="center" vertical="center"/>
    </xf>
    <xf numFmtId="0" fontId="1" fillId="0" borderId="1" xfId="0" applyFont="1" applyBorder="1" applyAlignment="1">
      <alignment horizontal="center" vertical="center"/>
    </xf>
    <xf numFmtId="3"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0" fontId="16" fillId="0" borderId="0" xfId="0" applyFont="1"/>
    <xf numFmtId="0" fontId="16" fillId="0" borderId="0" xfId="0" applyFont="1" applyAlignment="1">
      <alignment horizontal="centerContinuous" vertical="center" wrapText="1"/>
    </xf>
    <xf numFmtId="0" fontId="4" fillId="0" borderId="1" xfId="0" applyNumberFormat="1" applyFont="1" applyBorder="1" applyAlignment="1">
      <alignment horizontal="center" vertical="center" wrapText="1"/>
    </xf>
    <xf numFmtId="0" fontId="0" fillId="0" borderId="0" xfId="0" applyBorder="1"/>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5" xfId="0" applyFont="1" applyBorder="1" applyAlignment="1">
      <alignment vertical="top" wrapText="1"/>
    </xf>
    <xf numFmtId="0" fontId="1" fillId="0" borderId="1" xfId="0" applyFont="1" applyBorder="1" applyAlignment="1">
      <alignment vertical="center" wrapText="1"/>
    </xf>
    <xf numFmtId="0" fontId="4" fillId="0" borderId="1" xfId="0" applyFont="1" applyBorder="1" applyAlignment="1">
      <alignment horizontal="center" vertical="center" wrapText="1"/>
    </xf>
    <xf numFmtId="49" fontId="0" fillId="0" borderId="0" xfId="0" applyNumberFormat="1" applyFill="1" applyAlignment="1">
      <alignment horizontal="left" vertical="center" wrapText="1"/>
    </xf>
    <xf numFmtId="49" fontId="0" fillId="0" borderId="0" xfId="0" applyNumberFormat="1" applyAlignment="1">
      <alignment horizontal="left" vertical="center" wrapText="1"/>
    </xf>
    <xf numFmtId="0" fontId="6" fillId="2" borderId="2" xfId="0" applyFont="1" applyFill="1" applyBorder="1" applyAlignment="1">
      <alignment horizontal="center" wrapText="1"/>
    </xf>
    <xf numFmtId="0" fontId="6" fillId="2" borderId="4" xfId="0" applyFont="1" applyFill="1" applyBorder="1" applyAlignment="1">
      <alignment horizont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 fillId="0" borderId="1" xfId="0" applyFont="1" applyFill="1" applyBorder="1" applyAlignment="1">
      <alignment horizontal="center" vertical="top"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xf numFmtId="0" fontId="1" fillId="0" borderId="7" xfId="0" applyFont="1" applyFill="1" applyBorder="1" applyAlignment="1">
      <alignment vertical="center" wrapText="1"/>
    </xf>
    <xf numFmtId="0" fontId="1" fillId="0" borderId="2" xfId="0" applyFont="1" applyFill="1" applyBorder="1" applyAlignment="1">
      <alignment vertical="top" wrapText="1"/>
    </xf>
    <xf numFmtId="0" fontId="1" fillId="0" borderId="3" xfId="0" applyFont="1" applyFill="1" applyBorder="1" applyAlignment="1">
      <alignment vertical="top" wrapText="1"/>
    </xf>
    <xf numFmtId="0" fontId="1" fillId="0" borderId="4" xfId="0" applyFont="1" applyFill="1" applyBorder="1" applyAlignment="1">
      <alignment vertical="top" wrapText="1"/>
    </xf>
    <xf numFmtId="0" fontId="6" fillId="2"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1" fillId="0" borderId="1" xfId="0" applyFont="1" applyFill="1" applyBorder="1" applyAlignment="1">
      <alignment vertical="top" wrapText="1"/>
    </xf>
    <xf numFmtId="0" fontId="6" fillId="3" borderId="5" xfId="0" applyFont="1" applyFill="1" applyBorder="1" applyAlignment="1">
      <alignment horizontal="center" vertical="top" wrapText="1"/>
    </xf>
    <xf numFmtId="0" fontId="6" fillId="3" borderId="7" xfId="0" applyFont="1" applyFill="1" applyBorder="1" applyAlignment="1">
      <alignment horizontal="center" vertical="top" wrapText="1"/>
    </xf>
    <xf numFmtId="0" fontId="6" fillId="3" borderId="5" xfId="0" applyFont="1" applyFill="1" applyBorder="1" applyAlignment="1">
      <alignment vertical="top" wrapText="1"/>
    </xf>
    <xf numFmtId="0" fontId="6" fillId="3" borderId="7" xfId="0" applyFont="1" applyFill="1" applyBorder="1" applyAlignment="1">
      <alignment vertical="top" wrapText="1"/>
    </xf>
    <xf numFmtId="0" fontId="6" fillId="3" borderId="5"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0" fillId="0" borderId="0" xfId="0" applyAlignment="1"/>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6" fillId="0" borderId="1" xfId="0" applyFont="1" applyBorder="1" applyAlignment="1">
      <alignment horizontal="center" vertical="top" wrapText="1"/>
    </xf>
    <xf numFmtId="0" fontId="6" fillId="0" borderId="1" xfId="0" applyFont="1" applyBorder="1" applyAlignment="1">
      <alignment vertical="top" wrapText="1"/>
    </xf>
    <xf numFmtId="0" fontId="6" fillId="0" borderId="1" xfId="0" applyFont="1" applyBorder="1" applyAlignment="1">
      <alignment horizontal="center" vertical="center" wrapText="1"/>
    </xf>
    <xf numFmtId="0" fontId="10" fillId="0" borderId="1" xfId="0" applyFont="1" applyBorder="1" applyAlignment="1">
      <alignment horizontal="center" vertical="top" wrapText="1"/>
    </xf>
    <xf numFmtId="0" fontId="10" fillId="0" borderId="1" xfId="0" applyFont="1" applyBorder="1" applyAlignment="1">
      <alignment vertical="top" wrapText="1"/>
    </xf>
    <xf numFmtId="49" fontId="1" fillId="0" borderId="5" xfId="0" applyNumberFormat="1" applyFont="1" applyBorder="1" applyAlignment="1">
      <alignment horizontal="left" vertical="top" wrapText="1"/>
    </xf>
    <xf numFmtId="49" fontId="1" fillId="0" borderId="6" xfId="0" applyNumberFormat="1" applyFont="1" applyBorder="1" applyAlignment="1">
      <alignment horizontal="left" vertical="top" wrapText="1"/>
    </xf>
    <xf numFmtId="49" fontId="0" fillId="0" borderId="7" xfId="0" applyNumberFormat="1" applyBorder="1" applyAlignment="1"/>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0" fillId="0" borderId="7" xfId="0" applyBorder="1" applyAlignment="1">
      <alignment horizontal="left" vertical="top" wrapText="1"/>
    </xf>
    <xf numFmtId="0" fontId="1" fillId="0" borderId="5" xfId="0" applyFont="1" applyBorder="1" applyAlignment="1">
      <alignment vertical="top" wrapText="1"/>
    </xf>
    <xf numFmtId="0" fontId="1" fillId="0" borderId="7" xfId="0" applyFont="1" applyBorder="1" applyAlignment="1">
      <alignment vertical="top"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1" fillId="0" borderId="5"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cellXfs>
  <cellStyles count="5">
    <cellStyle name="Обычный" xfId="0" builtinId="0"/>
    <cellStyle name="Обычный 12" xfId="2" xr:uid="{00000000-0005-0000-0000-000001000000}"/>
    <cellStyle name="Обычный 2" xfId="3" xr:uid="{00000000-0005-0000-0000-000002000000}"/>
    <cellStyle name="Обычный 4" xfId="4" xr:uid="{00000000-0005-0000-0000-000003000000}"/>
    <cellStyle name="Обычный 7" xfId="1" xr:uid="{00000000-0005-0000-0000-000004000000}"/>
  </cellStyles>
  <dxfs count="0"/>
  <tableStyles count="0" defaultTableStyle="TableStyleMedium9"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J40"/>
  <sheetViews>
    <sheetView tabSelected="1" topLeftCell="A16" zoomScale="84" zoomScaleNormal="84" zoomScaleSheetLayoutView="130" workbookViewId="0">
      <selection activeCell="H34" sqref="H34"/>
    </sheetView>
  </sheetViews>
  <sheetFormatPr defaultRowHeight="15.75" x14ac:dyDescent="0.25"/>
  <cols>
    <col min="1" max="1" width="16.25" style="21" customWidth="1"/>
    <col min="2" max="2" width="6.625" style="21" customWidth="1"/>
    <col min="3" max="3" width="34.5" style="21" customWidth="1"/>
    <col min="4" max="4" width="9.125" style="21" bestFit="1" customWidth="1"/>
    <col min="5" max="5" width="9" style="21" hidden="1" customWidth="1"/>
    <col min="6" max="6" width="11.125" style="21" customWidth="1"/>
    <col min="7" max="7" width="12.75" style="21" customWidth="1"/>
    <col min="8" max="9" width="11.75" style="21" customWidth="1"/>
    <col min="10" max="10" width="9.875" bestFit="1" customWidth="1"/>
  </cols>
  <sheetData>
    <row r="1" spans="1:9" x14ac:dyDescent="0.25">
      <c r="F1" s="85" t="s">
        <v>110</v>
      </c>
      <c r="G1" s="86"/>
      <c r="H1" s="86"/>
      <c r="I1" s="86"/>
    </row>
    <row r="2" spans="1:9" x14ac:dyDescent="0.25">
      <c r="F2" s="86"/>
      <c r="G2" s="86"/>
      <c r="H2" s="86"/>
      <c r="I2" s="86"/>
    </row>
    <row r="3" spans="1:9" ht="21.75" customHeight="1" x14ac:dyDescent="0.25">
      <c r="F3" s="86"/>
      <c r="G3" s="86"/>
      <c r="H3" s="86"/>
      <c r="I3" s="86"/>
    </row>
    <row r="4" spans="1:9" x14ac:dyDescent="0.25">
      <c r="F4" s="86"/>
      <c r="G4" s="86"/>
      <c r="H4" s="86"/>
      <c r="I4" s="86"/>
    </row>
    <row r="5" spans="1:9" ht="6" customHeight="1" x14ac:dyDescent="0.25">
      <c r="F5" s="86"/>
      <c r="G5" s="86"/>
      <c r="H5" s="86"/>
      <c r="I5" s="86"/>
    </row>
    <row r="6" spans="1:9" x14ac:dyDescent="0.25">
      <c r="A6" s="22" t="s">
        <v>19</v>
      </c>
      <c r="B6" s="22"/>
      <c r="C6" s="22"/>
      <c r="D6" s="22"/>
      <c r="E6" s="22"/>
      <c r="F6" s="22"/>
      <c r="G6" s="22"/>
      <c r="H6" s="22"/>
      <c r="I6" s="22"/>
    </row>
    <row r="7" spans="1:9" x14ac:dyDescent="0.25">
      <c r="A7" s="22" t="s">
        <v>108</v>
      </c>
      <c r="B7" s="22"/>
      <c r="C7" s="22"/>
      <c r="D7" s="22"/>
      <c r="E7" s="22"/>
      <c r="F7" s="22"/>
      <c r="G7" s="22"/>
      <c r="H7" s="22"/>
      <c r="I7" s="22"/>
    </row>
    <row r="8" spans="1:9" x14ac:dyDescent="0.25">
      <c r="A8" s="22" t="s">
        <v>36</v>
      </c>
      <c r="B8" s="22"/>
      <c r="C8" s="22"/>
      <c r="D8" s="22"/>
      <c r="E8" s="22"/>
      <c r="F8" s="22"/>
      <c r="G8" s="22"/>
      <c r="H8" s="22"/>
      <c r="I8" s="22"/>
    </row>
    <row r="9" spans="1:9" ht="21" customHeight="1" x14ac:dyDescent="0.25">
      <c r="A9" s="23" t="s">
        <v>0</v>
      </c>
      <c r="B9" s="109" t="s">
        <v>1</v>
      </c>
      <c r="C9" s="110"/>
      <c r="D9" s="110"/>
      <c r="E9" s="110"/>
      <c r="F9" s="110"/>
      <c r="G9" s="110"/>
      <c r="H9" s="110"/>
      <c r="I9" s="111"/>
    </row>
    <row r="10" spans="1:9" ht="57.75" customHeight="1" x14ac:dyDescent="0.25">
      <c r="A10" s="24" t="s">
        <v>2</v>
      </c>
      <c r="B10" s="96" t="s">
        <v>78</v>
      </c>
      <c r="C10" s="97"/>
      <c r="D10" s="97"/>
      <c r="E10" s="97"/>
      <c r="F10" s="97"/>
      <c r="G10" s="97"/>
      <c r="H10" s="97"/>
      <c r="I10" s="98"/>
    </row>
    <row r="11" spans="1:9" ht="111.75" customHeight="1" x14ac:dyDescent="0.25">
      <c r="A11" s="23" t="s">
        <v>3</v>
      </c>
      <c r="B11" s="96" t="s">
        <v>104</v>
      </c>
      <c r="C11" s="97"/>
      <c r="D11" s="97"/>
      <c r="E11" s="97"/>
      <c r="F11" s="97"/>
      <c r="G11" s="97"/>
      <c r="H11" s="97"/>
      <c r="I11" s="98"/>
    </row>
    <row r="12" spans="1:9" ht="15" customHeight="1" x14ac:dyDescent="0.25">
      <c r="A12" s="93" t="s">
        <v>4</v>
      </c>
      <c r="B12" s="96" t="s">
        <v>109</v>
      </c>
      <c r="C12" s="97"/>
      <c r="D12" s="97"/>
      <c r="E12" s="97"/>
      <c r="F12" s="97"/>
      <c r="G12" s="97"/>
      <c r="H12" s="97"/>
      <c r="I12" s="98"/>
    </row>
    <row r="13" spans="1:9" ht="17.25" customHeight="1" x14ac:dyDescent="0.25">
      <c r="A13" s="94"/>
      <c r="B13" s="96" t="s">
        <v>126</v>
      </c>
      <c r="C13" s="97"/>
      <c r="D13" s="97"/>
      <c r="E13" s="97"/>
      <c r="F13" s="97"/>
      <c r="G13" s="97"/>
      <c r="H13" s="97"/>
      <c r="I13" s="98"/>
    </row>
    <row r="14" spans="1:9" ht="14.25" customHeight="1" x14ac:dyDescent="0.25">
      <c r="A14" s="94"/>
      <c r="B14" s="96" t="s">
        <v>127</v>
      </c>
      <c r="C14" s="97"/>
      <c r="D14" s="97"/>
      <c r="E14" s="97"/>
      <c r="F14" s="97"/>
      <c r="G14" s="97"/>
      <c r="H14" s="97"/>
      <c r="I14" s="98"/>
    </row>
    <row r="15" spans="1:9" ht="15.75" customHeight="1" x14ac:dyDescent="0.25">
      <c r="A15" s="94"/>
      <c r="B15" s="96" t="s">
        <v>128</v>
      </c>
      <c r="C15" s="97"/>
      <c r="D15" s="97"/>
      <c r="E15" s="97"/>
      <c r="F15" s="97"/>
      <c r="G15" s="97"/>
      <c r="H15" s="97"/>
      <c r="I15" s="98"/>
    </row>
    <row r="16" spans="1:9" ht="12.75" customHeight="1" x14ac:dyDescent="0.25">
      <c r="A16" s="94"/>
      <c r="B16" s="96" t="s">
        <v>129</v>
      </c>
      <c r="C16" s="97"/>
      <c r="D16" s="97"/>
      <c r="E16" s="97"/>
      <c r="F16" s="97"/>
      <c r="G16" s="97"/>
      <c r="H16" s="97"/>
      <c r="I16" s="98"/>
    </row>
    <row r="17" spans="1:9" ht="12.75" customHeight="1" x14ac:dyDescent="0.25">
      <c r="A17" s="94"/>
      <c r="B17" s="96" t="s">
        <v>130</v>
      </c>
      <c r="C17" s="97"/>
      <c r="D17" s="97"/>
      <c r="E17" s="97"/>
      <c r="F17" s="97"/>
      <c r="G17" s="97"/>
      <c r="H17" s="97"/>
      <c r="I17" s="98"/>
    </row>
    <row r="18" spans="1:9" ht="15.75" customHeight="1" x14ac:dyDescent="0.25">
      <c r="A18" s="94"/>
      <c r="B18" s="96" t="s">
        <v>131</v>
      </c>
      <c r="C18" s="97"/>
      <c r="D18" s="97"/>
      <c r="E18" s="97"/>
      <c r="F18" s="97"/>
      <c r="G18" s="97"/>
      <c r="H18" s="97"/>
      <c r="I18" s="98"/>
    </row>
    <row r="19" spans="1:9" x14ac:dyDescent="0.25">
      <c r="A19" s="95"/>
      <c r="B19" s="96" t="s">
        <v>132</v>
      </c>
      <c r="C19" s="97"/>
      <c r="D19" s="97"/>
      <c r="E19" s="97"/>
      <c r="F19" s="97"/>
      <c r="G19" s="97"/>
      <c r="H19" s="97"/>
      <c r="I19" s="98"/>
    </row>
    <row r="20" spans="1:9" ht="51.75" customHeight="1" x14ac:dyDescent="0.25">
      <c r="A20" s="24" t="s">
        <v>5</v>
      </c>
      <c r="B20" s="96" t="s">
        <v>87</v>
      </c>
      <c r="C20" s="97"/>
      <c r="D20" s="97"/>
      <c r="E20" s="97"/>
      <c r="F20" s="97"/>
      <c r="G20" s="97"/>
      <c r="H20" s="97"/>
      <c r="I20" s="98"/>
    </row>
    <row r="21" spans="1:9" x14ac:dyDescent="0.25">
      <c r="A21" s="102" t="s">
        <v>6</v>
      </c>
      <c r="B21" s="103" t="s">
        <v>82</v>
      </c>
      <c r="C21" s="105" t="s">
        <v>7</v>
      </c>
      <c r="D21" s="107" t="s">
        <v>8</v>
      </c>
      <c r="E21" s="89" t="s">
        <v>9</v>
      </c>
      <c r="F21" s="90"/>
      <c r="G21" s="90"/>
      <c r="H21" s="90"/>
      <c r="I21" s="91"/>
    </row>
    <row r="22" spans="1:9" ht="25.5" x14ac:dyDescent="0.25">
      <c r="A22" s="102"/>
      <c r="B22" s="104"/>
      <c r="C22" s="106"/>
      <c r="D22" s="108"/>
      <c r="E22" s="40" t="s">
        <v>10</v>
      </c>
      <c r="F22" s="40">
        <v>2025</v>
      </c>
      <c r="G22" s="40">
        <v>2026</v>
      </c>
      <c r="H22" s="40">
        <v>2027</v>
      </c>
      <c r="I22" s="41" t="s">
        <v>11</v>
      </c>
    </row>
    <row r="23" spans="1:9" ht="29.45" customHeight="1" x14ac:dyDescent="0.25">
      <c r="A23" s="102"/>
      <c r="B23" s="37">
        <v>1</v>
      </c>
      <c r="C23" s="99" t="s">
        <v>79</v>
      </c>
      <c r="D23" s="100"/>
      <c r="E23" s="100"/>
      <c r="F23" s="100"/>
      <c r="G23" s="100"/>
      <c r="H23" s="100"/>
      <c r="I23" s="101"/>
    </row>
    <row r="24" spans="1:9" ht="51.75" customHeight="1" x14ac:dyDescent="0.25">
      <c r="A24" s="102"/>
      <c r="B24" s="39" t="s">
        <v>83</v>
      </c>
      <c r="C24" s="24" t="s">
        <v>81</v>
      </c>
      <c r="D24" s="25">
        <v>98</v>
      </c>
      <c r="E24" s="26" t="s">
        <v>12</v>
      </c>
      <c r="F24" s="25">
        <v>99</v>
      </c>
      <c r="G24" s="25">
        <v>99</v>
      </c>
      <c r="H24" s="25">
        <v>99</v>
      </c>
      <c r="I24" s="25">
        <v>100</v>
      </c>
    </row>
    <row r="25" spans="1:9" ht="38.25" customHeight="1" x14ac:dyDescent="0.25">
      <c r="A25" s="102"/>
      <c r="B25" s="39" t="s">
        <v>84</v>
      </c>
      <c r="C25" s="34" t="s">
        <v>72</v>
      </c>
      <c r="D25" s="25">
        <v>75.099999999999994</v>
      </c>
      <c r="E25" s="26" t="s">
        <v>12</v>
      </c>
      <c r="F25" s="25">
        <v>85</v>
      </c>
      <c r="G25" s="25">
        <v>90</v>
      </c>
      <c r="H25" s="25">
        <v>95</v>
      </c>
      <c r="I25" s="25">
        <v>98</v>
      </c>
    </row>
    <row r="26" spans="1:9" ht="29.45" customHeight="1" x14ac:dyDescent="0.25">
      <c r="A26" s="102"/>
      <c r="B26" s="37">
        <v>2</v>
      </c>
      <c r="C26" s="99" t="s">
        <v>38</v>
      </c>
      <c r="D26" s="100"/>
      <c r="E26" s="100"/>
      <c r="F26" s="100"/>
      <c r="G26" s="100"/>
      <c r="H26" s="100"/>
      <c r="I26" s="101"/>
    </row>
    <row r="27" spans="1:9" ht="36.75" customHeight="1" x14ac:dyDescent="0.25">
      <c r="A27" s="102"/>
      <c r="B27" s="18" t="s">
        <v>85</v>
      </c>
      <c r="C27" s="24" t="s">
        <v>86</v>
      </c>
      <c r="D27" s="25">
        <v>100</v>
      </c>
      <c r="E27" s="26" t="s">
        <v>12</v>
      </c>
      <c r="F27" s="25">
        <v>100</v>
      </c>
      <c r="G27" s="25">
        <v>100</v>
      </c>
      <c r="H27" s="25">
        <v>100</v>
      </c>
      <c r="I27" s="25">
        <v>100</v>
      </c>
    </row>
    <row r="28" spans="1:9" ht="25.5" customHeight="1" x14ac:dyDescent="0.25">
      <c r="A28" s="102"/>
      <c r="B28" s="38">
        <v>3</v>
      </c>
      <c r="C28" s="112" t="s">
        <v>80</v>
      </c>
      <c r="D28" s="113"/>
      <c r="E28" s="113"/>
      <c r="F28" s="113"/>
      <c r="G28" s="113"/>
      <c r="H28" s="113"/>
      <c r="I28" s="114"/>
    </row>
    <row r="29" spans="1:9" ht="38.25" x14ac:dyDescent="0.25">
      <c r="A29" s="102"/>
      <c r="B29" s="18" t="s">
        <v>88</v>
      </c>
      <c r="C29" s="63" t="s">
        <v>105</v>
      </c>
      <c r="D29" s="64">
        <v>765</v>
      </c>
      <c r="E29" s="62" t="s">
        <v>12</v>
      </c>
      <c r="F29" s="64">
        <v>850.73925597393543</v>
      </c>
      <c r="G29" s="64">
        <v>882.06553158514225</v>
      </c>
      <c r="H29" s="64">
        <v>911.71677098643272</v>
      </c>
      <c r="I29" s="64">
        <v>1209.5599900579468</v>
      </c>
    </row>
    <row r="30" spans="1:9" ht="37.5" customHeight="1" x14ac:dyDescent="0.25">
      <c r="A30" s="92" t="s">
        <v>13</v>
      </c>
      <c r="B30" s="107" t="s">
        <v>14</v>
      </c>
      <c r="C30" s="107" t="s">
        <v>15</v>
      </c>
      <c r="D30" s="107" t="s">
        <v>16</v>
      </c>
      <c r="E30" s="89" t="s">
        <v>17</v>
      </c>
      <c r="F30" s="90"/>
      <c r="G30" s="90"/>
      <c r="H30" s="90"/>
      <c r="I30" s="91"/>
    </row>
    <row r="31" spans="1:9" ht="16.5" customHeight="1" x14ac:dyDescent="0.25">
      <c r="A31" s="92"/>
      <c r="B31" s="108"/>
      <c r="C31" s="108"/>
      <c r="D31" s="108"/>
      <c r="E31" s="40" t="s">
        <v>10</v>
      </c>
      <c r="F31" s="40">
        <v>2025</v>
      </c>
      <c r="G31" s="40">
        <v>2026</v>
      </c>
      <c r="H31" s="40">
        <v>2027</v>
      </c>
      <c r="I31" s="41" t="s">
        <v>18</v>
      </c>
    </row>
    <row r="32" spans="1:9" x14ac:dyDescent="0.25">
      <c r="A32" s="92"/>
      <c r="B32" s="87" t="s">
        <v>18</v>
      </c>
      <c r="C32" s="88"/>
      <c r="D32" s="42" t="s">
        <v>12</v>
      </c>
      <c r="E32" s="42" t="s">
        <v>12</v>
      </c>
      <c r="F32" s="43">
        <f>SUM(F33:F40)</f>
        <v>686977.70000000019</v>
      </c>
      <c r="G32" s="43">
        <f>SUM(G33:G40)</f>
        <v>563842.56999999995</v>
      </c>
      <c r="H32" s="43">
        <f>SUM(H33:H40)</f>
        <v>391754.00000000006</v>
      </c>
      <c r="I32" s="43">
        <f t="shared" ref="I32:I40" si="0">SUM(F32:H32)</f>
        <v>1642574.27</v>
      </c>
    </row>
    <row r="33" spans="1:10" ht="25.5" x14ac:dyDescent="0.25">
      <c r="A33" s="92"/>
      <c r="B33" s="26">
        <v>1</v>
      </c>
      <c r="C33" s="24" t="s">
        <v>39</v>
      </c>
      <c r="D33" s="27" t="s">
        <v>12</v>
      </c>
      <c r="E33" s="27" t="s">
        <v>12</v>
      </c>
      <c r="F33" s="20">
        <f>'Паспорт 1_01'!F20</f>
        <v>119266.25</v>
      </c>
      <c r="G33" s="20">
        <f>'Паспорт 1_01'!G20</f>
        <v>182375.11</v>
      </c>
      <c r="H33" s="20">
        <f>'Паспорт 1_01'!H20</f>
        <v>11000</v>
      </c>
      <c r="I33" s="20">
        <f t="shared" si="0"/>
        <v>312641.36</v>
      </c>
      <c r="J33" s="10"/>
    </row>
    <row r="34" spans="1:10" ht="25.5" x14ac:dyDescent="0.25">
      <c r="A34" s="92"/>
      <c r="B34" s="26">
        <v>2</v>
      </c>
      <c r="C34" s="24" t="s">
        <v>40</v>
      </c>
      <c r="D34" s="27" t="s">
        <v>12</v>
      </c>
      <c r="E34" s="27" t="s">
        <v>12</v>
      </c>
      <c r="F34" s="20">
        <f>'Паспорт 2_01'!F28</f>
        <v>383249.37000000005</v>
      </c>
      <c r="G34" s="20">
        <f>'Паспорт 2_01'!G28</f>
        <v>292766.15999999997</v>
      </c>
      <c r="H34" s="20">
        <f>'Паспорт 2_01'!H28</f>
        <v>292050.36</v>
      </c>
      <c r="I34" s="20">
        <f t="shared" si="0"/>
        <v>968065.89</v>
      </c>
    </row>
    <row r="35" spans="1:10" ht="38.25" x14ac:dyDescent="0.25">
      <c r="A35" s="92"/>
      <c r="B35" s="26">
        <v>3</v>
      </c>
      <c r="C35" s="24" t="s">
        <v>89</v>
      </c>
      <c r="D35" s="27" t="s">
        <v>12</v>
      </c>
      <c r="E35" s="27" t="s">
        <v>12</v>
      </c>
      <c r="F35" s="20">
        <f>'Паспорт Процессн мер 2'!F21</f>
        <v>35133.090000000004</v>
      </c>
      <c r="G35" s="20">
        <f>'Паспорт Процессн мер 2'!G21</f>
        <v>35431.24</v>
      </c>
      <c r="H35" s="20">
        <f>'Паспорт Процессн мер 2'!H21</f>
        <v>35133.090000000004</v>
      </c>
      <c r="I35" s="20">
        <f t="shared" si="0"/>
        <v>105697.42000000001</v>
      </c>
    </row>
    <row r="36" spans="1:10" x14ac:dyDescent="0.25">
      <c r="A36" s="92"/>
      <c r="B36" s="26">
        <v>4</v>
      </c>
      <c r="C36" s="66" t="s">
        <v>41</v>
      </c>
      <c r="D36" s="27" t="s">
        <v>12</v>
      </c>
      <c r="E36" s="27"/>
      <c r="F36" s="20">
        <f>'Паспорт 2_03'!F20</f>
        <v>7058.92</v>
      </c>
      <c r="G36" s="20">
        <f>'Паспорт 2_03'!G20</f>
        <v>3666.46</v>
      </c>
      <c r="H36" s="20">
        <f>'Паспорт 2_03'!H20</f>
        <v>3886.45</v>
      </c>
      <c r="I36" s="20">
        <f t="shared" si="0"/>
        <v>14611.830000000002</v>
      </c>
    </row>
    <row r="37" spans="1:10" x14ac:dyDescent="0.25">
      <c r="A37" s="92"/>
      <c r="B37" s="26">
        <v>5</v>
      </c>
      <c r="C37" s="24" t="s">
        <v>42</v>
      </c>
      <c r="D37" s="27" t="s">
        <v>12</v>
      </c>
      <c r="E37" s="27" t="s">
        <v>12</v>
      </c>
      <c r="F37" s="20">
        <f>'Паспорт Процессн мер 4'!F20</f>
        <v>124593.56</v>
      </c>
      <c r="G37" s="20">
        <f>'Паспорт Процессн мер 4'!G20</f>
        <v>31877.09</v>
      </c>
      <c r="H37" s="20">
        <v>31877.09</v>
      </c>
      <c r="I37" s="20">
        <f t="shared" si="0"/>
        <v>188347.74</v>
      </c>
    </row>
    <row r="38" spans="1:10" ht="25.5" x14ac:dyDescent="0.25">
      <c r="A38" s="92"/>
      <c r="B38" s="26">
        <v>6</v>
      </c>
      <c r="C38" s="24" t="s">
        <v>43</v>
      </c>
      <c r="D38" s="27" t="s">
        <v>12</v>
      </c>
      <c r="E38" s="27" t="s">
        <v>12</v>
      </c>
      <c r="F38" s="20">
        <f>'Паспорт Процессн мер 5'!F19</f>
        <v>3275</v>
      </c>
      <c r="G38" s="20">
        <f>'Паспорт Процессн мер 5'!G19</f>
        <v>3275</v>
      </c>
      <c r="H38" s="20">
        <f>'Паспорт Процессн мер 5'!H19</f>
        <v>3275</v>
      </c>
      <c r="I38" s="20">
        <f t="shared" si="0"/>
        <v>9825</v>
      </c>
    </row>
    <row r="39" spans="1:10" ht="25.5" x14ac:dyDescent="0.25">
      <c r="A39" s="92"/>
      <c r="B39" s="26">
        <v>7</v>
      </c>
      <c r="C39" s="24" t="s">
        <v>44</v>
      </c>
      <c r="D39" s="27" t="s">
        <v>12</v>
      </c>
      <c r="E39" s="27" t="s">
        <v>12</v>
      </c>
      <c r="F39" s="20">
        <f>'Паспорт Процессн мер 6'!F19</f>
        <v>1319.5</v>
      </c>
      <c r="G39" s="20">
        <v>1369.5</v>
      </c>
      <c r="H39" s="20">
        <f>'Паспорт Процессн мер 6'!H19</f>
        <v>1450</v>
      </c>
      <c r="I39" s="20">
        <f t="shared" si="0"/>
        <v>4139</v>
      </c>
    </row>
    <row r="40" spans="1:10" ht="31.5" customHeight="1" x14ac:dyDescent="0.25">
      <c r="A40" s="92"/>
      <c r="B40" s="26">
        <v>8</v>
      </c>
      <c r="C40" s="24" t="s">
        <v>133</v>
      </c>
      <c r="D40" s="27" t="s">
        <v>12</v>
      </c>
      <c r="E40" s="27" t="s">
        <v>12</v>
      </c>
      <c r="F40" s="20">
        <f>'Паспорт Процессн мер 7'!F21</f>
        <v>13082.010000000002</v>
      </c>
      <c r="G40" s="20">
        <f>'Паспорт Процессн мер 7'!G21</f>
        <v>13082.010000000002</v>
      </c>
      <c r="H40" s="20">
        <f>'Паспорт Процессн мер 7'!H21</f>
        <v>13082.010000000002</v>
      </c>
      <c r="I40" s="20">
        <f t="shared" si="0"/>
        <v>39246.030000000006</v>
      </c>
    </row>
  </sheetData>
  <mergeCells count="28">
    <mergeCell ref="B30:B31"/>
    <mergeCell ref="C30:C31"/>
    <mergeCell ref="D30:D31"/>
    <mergeCell ref="B9:I9"/>
    <mergeCell ref="B10:I10"/>
    <mergeCell ref="B11:I11"/>
    <mergeCell ref="B12:I12"/>
    <mergeCell ref="B13:I13"/>
    <mergeCell ref="C26:I26"/>
    <mergeCell ref="C28:I28"/>
    <mergeCell ref="B15:I15"/>
    <mergeCell ref="E21:I21"/>
    <mergeCell ref="F1:I5"/>
    <mergeCell ref="B32:C32"/>
    <mergeCell ref="E30:I30"/>
    <mergeCell ref="A30:A40"/>
    <mergeCell ref="A12:A19"/>
    <mergeCell ref="B20:I20"/>
    <mergeCell ref="C23:I23"/>
    <mergeCell ref="B16:I16"/>
    <mergeCell ref="B17:I17"/>
    <mergeCell ref="B18:I18"/>
    <mergeCell ref="B19:I19"/>
    <mergeCell ref="A21:A29"/>
    <mergeCell ref="B21:B22"/>
    <mergeCell ref="C21:C22"/>
    <mergeCell ref="D21:D22"/>
    <mergeCell ref="B14:I14"/>
  </mergeCells>
  <printOptions horizontalCentered="1"/>
  <pageMargins left="0.78740157480314965" right="0.78740157480314965" top="0.39370078740157483" bottom="0" header="0.31496062992125984" footer="0.31496062992125984"/>
  <pageSetup paperSize="9" fitToHeight="0"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2"/>
  <sheetViews>
    <sheetView topLeftCell="A7" zoomScale="93" zoomScaleNormal="93" zoomScaleSheetLayoutView="130" workbookViewId="0">
      <selection activeCell="F20" sqref="F20"/>
    </sheetView>
  </sheetViews>
  <sheetFormatPr defaultRowHeight="15.75" x14ac:dyDescent="0.25"/>
  <cols>
    <col min="1" max="1" width="28.875" customWidth="1"/>
    <col min="2" max="2" width="4.5" customWidth="1"/>
    <col min="3" max="3" width="44.75" customWidth="1"/>
    <col min="4" max="4" width="9.75" customWidth="1"/>
    <col min="6" max="6" width="9.625" customWidth="1"/>
    <col min="7" max="7" width="9.75" customWidth="1"/>
    <col min="8" max="8" width="10" customWidth="1"/>
    <col min="9" max="9" width="9.875" customWidth="1"/>
  </cols>
  <sheetData>
    <row r="1" spans="1:10" x14ac:dyDescent="0.25">
      <c r="F1" s="115" t="s">
        <v>145</v>
      </c>
      <c r="G1" s="115"/>
      <c r="H1" s="115"/>
      <c r="I1" s="115"/>
    </row>
    <row r="2" spans="1:10" x14ac:dyDescent="0.25">
      <c r="F2" t="s">
        <v>20</v>
      </c>
    </row>
    <row r="3" spans="1:10" ht="19.5" customHeight="1" x14ac:dyDescent="0.25">
      <c r="F3" t="s">
        <v>36</v>
      </c>
    </row>
    <row r="6" spans="1:10" s="46" customFormat="1" x14ac:dyDescent="0.25">
      <c r="A6" s="75" t="s">
        <v>19</v>
      </c>
      <c r="B6" s="75"/>
      <c r="C6" s="75"/>
      <c r="D6" s="75"/>
      <c r="E6" s="75"/>
      <c r="F6" s="75"/>
      <c r="G6" s="75"/>
      <c r="H6" s="75"/>
      <c r="I6" s="75"/>
      <c r="J6" s="74"/>
    </row>
    <row r="7" spans="1:10" s="46" customFormat="1" x14ac:dyDescent="0.25">
      <c r="A7" s="75" t="s">
        <v>30</v>
      </c>
      <c r="B7" s="75"/>
      <c r="C7" s="75"/>
      <c r="D7" s="75"/>
      <c r="E7" s="75"/>
      <c r="F7" s="75"/>
      <c r="G7" s="75"/>
      <c r="H7" s="75"/>
      <c r="I7" s="75"/>
      <c r="J7" s="74"/>
    </row>
    <row r="8" spans="1:10" s="46" customFormat="1" x14ac:dyDescent="0.25">
      <c r="A8" s="75" t="s">
        <v>45</v>
      </c>
      <c r="B8" s="75"/>
      <c r="C8" s="75"/>
      <c r="D8" s="75"/>
      <c r="E8" s="75"/>
      <c r="F8" s="75"/>
      <c r="G8" s="75"/>
      <c r="H8" s="75"/>
      <c r="I8" s="75"/>
      <c r="J8" s="74"/>
    </row>
    <row r="9" spans="1:10" x14ac:dyDescent="0.25">
      <c r="A9" s="74"/>
      <c r="B9" s="74"/>
      <c r="C9" s="74"/>
      <c r="D9" s="74"/>
      <c r="E9" s="74"/>
      <c r="F9" s="74"/>
      <c r="G9" s="74"/>
      <c r="H9" s="74"/>
      <c r="I9" s="74"/>
      <c r="J9" s="74"/>
    </row>
    <row r="10" spans="1:10" x14ac:dyDescent="0.25">
      <c r="A10" s="1" t="s">
        <v>0</v>
      </c>
      <c r="B10" s="119" t="s">
        <v>1</v>
      </c>
      <c r="C10" s="119"/>
      <c r="D10" s="119"/>
      <c r="E10" s="119"/>
      <c r="F10" s="119"/>
      <c r="G10" s="119"/>
      <c r="H10" s="119"/>
      <c r="I10" s="119"/>
    </row>
    <row r="11" spans="1:10" ht="41.25" customHeight="1" x14ac:dyDescent="0.25">
      <c r="A11" s="79" t="s">
        <v>2</v>
      </c>
      <c r="B11" s="102" t="s">
        <v>78</v>
      </c>
      <c r="C11" s="102"/>
      <c r="D11" s="102"/>
      <c r="E11" s="102"/>
      <c r="F11" s="102"/>
      <c r="G11" s="102"/>
      <c r="H11" s="102"/>
      <c r="I11" s="102"/>
    </row>
    <row r="12" spans="1:10" ht="39.75" customHeight="1" x14ac:dyDescent="0.25">
      <c r="A12" s="79" t="s">
        <v>21</v>
      </c>
      <c r="B12" s="102" t="s">
        <v>134</v>
      </c>
      <c r="C12" s="102"/>
      <c r="D12" s="102"/>
      <c r="E12" s="102"/>
      <c r="F12" s="102"/>
      <c r="G12" s="102"/>
      <c r="H12" s="102"/>
      <c r="I12" s="102"/>
    </row>
    <row r="13" spans="1:10" ht="27" customHeight="1" x14ac:dyDescent="0.25">
      <c r="A13" s="79" t="s">
        <v>22</v>
      </c>
      <c r="B13" s="120" t="s">
        <v>37</v>
      </c>
      <c r="C13" s="120"/>
      <c r="D13" s="120"/>
      <c r="E13" s="120"/>
      <c r="F13" s="120"/>
      <c r="G13" s="120"/>
      <c r="H13" s="120"/>
      <c r="I13" s="120"/>
    </row>
    <row r="14" spans="1:10" x14ac:dyDescent="0.25">
      <c r="A14" s="116" t="s">
        <v>23</v>
      </c>
      <c r="B14" s="117" t="s">
        <v>14</v>
      </c>
      <c r="C14" s="118" t="s">
        <v>24</v>
      </c>
      <c r="D14" s="117" t="s">
        <v>16</v>
      </c>
      <c r="E14" s="119" t="s">
        <v>25</v>
      </c>
      <c r="F14" s="119"/>
      <c r="G14" s="119"/>
      <c r="H14" s="119"/>
      <c r="I14" s="119"/>
    </row>
    <row r="15" spans="1:10" x14ac:dyDescent="0.25">
      <c r="A15" s="116"/>
      <c r="B15" s="117"/>
      <c r="C15" s="118"/>
      <c r="D15" s="117"/>
      <c r="E15" s="2" t="s">
        <v>10</v>
      </c>
      <c r="F15" s="2">
        <v>2025</v>
      </c>
      <c r="G15" s="2">
        <v>2026</v>
      </c>
      <c r="H15" s="2">
        <v>2027</v>
      </c>
      <c r="I15" s="2" t="s">
        <v>18</v>
      </c>
    </row>
    <row r="16" spans="1:10" ht="45" customHeight="1" x14ac:dyDescent="0.25">
      <c r="A16" s="116"/>
      <c r="B16" s="78" t="s">
        <v>26</v>
      </c>
      <c r="C16" s="79" t="s">
        <v>90</v>
      </c>
      <c r="D16" s="8" t="s">
        <v>12</v>
      </c>
      <c r="E16" s="8" t="s">
        <v>12</v>
      </c>
      <c r="F16" s="9">
        <v>0</v>
      </c>
      <c r="G16" s="9">
        <v>4</v>
      </c>
      <c r="H16" s="9">
        <v>0</v>
      </c>
      <c r="I16" s="9">
        <f>SUM(F16:H16)</f>
        <v>4</v>
      </c>
    </row>
    <row r="17" spans="1:10" ht="30.75" customHeight="1" x14ac:dyDescent="0.25">
      <c r="A17" s="116"/>
      <c r="B17" s="78" t="s">
        <v>27</v>
      </c>
      <c r="C17" s="79" t="s">
        <v>139</v>
      </c>
      <c r="D17" s="8" t="s">
        <v>12</v>
      </c>
      <c r="E17" s="8" t="s">
        <v>12</v>
      </c>
      <c r="F17" s="50">
        <v>1532.41</v>
      </c>
      <c r="G17" s="49">
        <v>917.4</v>
      </c>
      <c r="H17" s="49">
        <v>4500</v>
      </c>
      <c r="I17" s="76">
        <v>1700</v>
      </c>
      <c r="J17" s="36"/>
    </row>
    <row r="18" spans="1:10" s="45" customFormat="1" ht="25.5" x14ac:dyDescent="0.25">
      <c r="A18" s="116" t="s">
        <v>13</v>
      </c>
      <c r="B18" s="117" t="s">
        <v>14</v>
      </c>
      <c r="C18" s="118" t="s">
        <v>28</v>
      </c>
      <c r="D18" s="117" t="s">
        <v>29</v>
      </c>
      <c r="E18" s="4" t="s">
        <v>17</v>
      </c>
      <c r="F18" s="4"/>
      <c r="G18" s="4"/>
      <c r="H18" s="4"/>
      <c r="I18" s="4"/>
    </row>
    <row r="19" spans="1:10" s="45" customFormat="1" x14ac:dyDescent="0.25">
      <c r="A19" s="116"/>
      <c r="B19" s="117"/>
      <c r="C19" s="118"/>
      <c r="D19" s="117"/>
      <c r="E19" s="2" t="s">
        <v>10</v>
      </c>
      <c r="F19" s="2">
        <v>2025</v>
      </c>
      <c r="G19" s="2">
        <v>2026</v>
      </c>
      <c r="H19" s="2">
        <v>2027</v>
      </c>
      <c r="I19" s="78" t="s">
        <v>18</v>
      </c>
    </row>
    <row r="20" spans="1:10" x14ac:dyDescent="0.25">
      <c r="A20" s="116"/>
      <c r="B20" s="2"/>
      <c r="C20" s="3" t="s">
        <v>18</v>
      </c>
      <c r="D20" s="8" t="s">
        <v>12</v>
      </c>
      <c r="E20" s="8" t="s">
        <v>12</v>
      </c>
      <c r="F20" s="8">
        <f>SUM(F21:F22)</f>
        <v>119266.25</v>
      </c>
      <c r="G20" s="8">
        <f>SUM(G21:G22)</f>
        <v>182375.11</v>
      </c>
      <c r="H20" s="8">
        <f>SUM(H21:H22)</f>
        <v>11000</v>
      </c>
      <c r="I20" s="8">
        <f>F20+G20+H20</f>
        <v>312641.36</v>
      </c>
    </row>
    <row r="21" spans="1:10" ht="25.5" x14ac:dyDescent="0.25">
      <c r="A21" s="116"/>
      <c r="B21" s="78" t="s">
        <v>26</v>
      </c>
      <c r="C21" s="79" t="s">
        <v>46</v>
      </c>
      <c r="D21" s="8" t="s">
        <v>12</v>
      </c>
      <c r="E21" s="8" t="s">
        <v>12</v>
      </c>
      <c r="F21" s="8">
        <v>94734.88</v>
      </c>
      <c r="G21" s="16">
        <v>171375.11</v>
      </c>
      <c r="H21" s="8">
        <v>0</v>
      </c>
      <c r="I21" s="8" t="s">
        <v>12</v>
      </c>
    </row>
    <row r="22" spans="1:10" x14ac:dyDescent="0.25">
      <c r="A22" s="116"/>
      <c r="B22" s="78" t="s">
        <v>27</v>
      </c>
      <c r="C22" s="79" t="s">
        <v>91</v>
      </c>
      <c r="D22" s="8" t="s">
        <v>12</v>
      </c>
      <c r="E22" s="8" t="s">
        <v>12</v>
      </c>
      <c r="F22" s="8">
        <v>24531.37</v>
      </c>
      <c r="G22" s="8">
        <v>11000</v>
      </c>
      <c r="H22" s="8">
        <v>11000</v>
      </c>
      <c r="I22" s="8" t="s">
        <v>12</v>
      </c>
    </row>
  </sheetData>
  <mergeCells count="14">
    <mergeCell ref="F1:I1"/>
    <mergeCell ref="A18:A22"/>
    <mergeCell ref="B18:B19"/>
    <mergeCell ref="C18:C19"/>
    <mergeCell ref="D18:D19"/>
    <mergeCell ref="B10:I10"/>
    <mergeCell ref="B11:I11"/>
    <mergeCell ref="B12:I12"/>
    <mergeCell ref="B13:I13"/>
    <mergeCell ref="A14:A17"/>
    <mergeCell ref="B14:B15"/>
    <mergeCell ref="C14:C15"/>
    <mergeCell ref="D14:D15"/>
    <mergeCell ref="E14:I14"/>
  </mergeCells>
  <printOptions horizontalCentered="1"/>
  <pageMargins left="0.78740157480314965" right="0.65" top="0.35" bottom="0.39370078740157483" header="0.31496062992125984" footer="0.31496062992125984"/>
  <pageSetup paperSize="9" scale="90"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8"/>
  <sheetViews>
    <sheetView topLeftCell="A22" zoomScale="96" zoomScaleNormal="96" zoomScaleSheetLayoutView="130" workbookViewId="0">
      <selection activeCell="F31" sqref="F31"/>
    </sheetView>
  </sheetViews>
  <sheetFormatPr defaultRowHeight="15.75" x14ac:dyDescent="0.25"/>
  <cols>
    <col min="1" max="1" width="20.125" customWidth="1"/>
    <col min="2" max="2" width="4.75" customWidth="1"/>
    <col min="3" max="3" width="40.125" customWidth="1"/>
    <col min="4" max="4" width="9.75" customWidth="1"/>
    <col min="6" max="6" width="12.375" customWidth="1"/>
    <col min="7" max="7" width="13.375" customWidth="1"/>
    <col min="8" max="8" width="13" customWidth="1"/>
    <col min="9" max="9" width="10.25" bestFit="1" customWidth="1"/>
  </cols>
  <sheetData>
    <row r="1" spans="1:9" x14ac:dyDescent="0.25">
      <c r="F1" t="s">
        <v>146</v>
      </c>
    </row>
    <row r="2" spans="1:9" x14ac:dyDescent="0.25">
      <c r="F2" t="s">
        <v>20</v>
      </c>
    </row>
    <row r="3" spans="1:9" x14ac:dyDescent="0.25">
      <c r="F3" t="s">
        <v>36</v>
      </c>
    </row>
    <row r="6" spans="1:9" s="46" customFormat="1" x14ac:dyDescent="0.25">
      <c r="A6" s="75" t="s">
        <v>19</v>
      </c>
      <c r="B6" s="75"/>
      <c r="C6" s="75"/>
      <c r="D6" s="75"/>
      <c r="E6" s="75"/>
      <c r="F6" s="75"/>
      <c r="G6" s="75"/>
      <c r="H6" s="75"/>
      <c r="I6" s="75"/>
    </row>
    <row r="7" spans="1:9" s="46" customFormat="1" x14ac:dyDescent="0.25">
      <c r="A7" s="75" t="s">
        <v>32</v>
      </c>
      <c r="B7" s="75"/>
      <c r="C7" s="75"/>
      <c r="D7" s="75"/>
      <c r="E7" s="75"/>
      <c r="F7" s="75"/>
      <c r="G7" s="75"/>
      <c r="H7" s="75"/>
      <c r="I7" s="75"/>
    </row>
    <row r="8" spans="1:9" s="46" customFormat="1" x14ac:dyDescent="0.25">
      <c r="A8" s="75" t="s">
        <v>47</v>
      </c>
      <c r="B8" s="75"/>
      <c r="C8" s="75"/>
      <c r="D8" s="75"/>
      <c r="E8" s="75"/>
      <c r="F8" s="75"/>
      <c r="G8" s="75"/>
      <c r="H8" s="75"/>
      <c r="I8" s="75"/>
    </row>
    <row r="9" spans="1:9" x14ac:dyDescent="0.25">
      <c r="A9" s="74"/>
      <c r="B9" s="74"/>
      <c r="C9" s="74"/>
      <c r="D9" s="74"/>
      <c r="E9" s="74"/>
      <c r="F9" s="74"/>
      <c r="G9" s="74"/>
      <c r="H9" s="74"/>
      <c r="I9" s="74"/>
    </row>
    <row r="10" spans="1:9" x14ac:dyDescent="0.25">
      <c r="A10" s="1" t="s">
        <v>0</v>
      </c>
      <c r="B10" s="119" t="s">
        <v>1</v>
      </c>
      <c r="C10" s="119"/>
      <c r="D10" s="119"/>
      <c r="E10" s="119"/>
      <c r="F10" s="119"/>
      <c r="G10" s="119"/>
      <c r="H10" s="119"/>
      <c r="I10" s="119"/>
    </row>
    <row r="11" spans="1:9" ht="38.25" x14ac:dyDescent="0.25">
      <c r="A11" s="35" t="s">
        <v>2</v>
      </c>
      <c r="B11" s="122" t="s">
        <v>98</v>
      </c>
      <c r="C11" s="123"/>
      <c r="D11" s="123"/>
      <c r="E11" s="123"/>
      <c r="F11" s="123"/>
      <c r="G11" s="123"/>
      <c r="H11" s="123"/>
      <c r="I11" s="124"/>
    </row>
    <row r="12" spans="1:9" ht="90.75" customHeight="1" x14ac:dyDescent="0.25">
      <c r="A12" s="35" t="s">
        <v>92</v>
      </c>
      <c r="B12" s="120" t="s">
        <v>136</v>
      </c>
      <c r="C12" s="120"/>
      <c r="D12" s="120"/>
      <c r="E12" s="120"/>
      <c r="F12" s="120"/>
      <c r="G12" s="120"/>
      <c r="H12" s="120"/>
      <c r="I12" s="120"/>
    </row>
    <row r="13" spans="1:9" x14ac:dyDescent="0.25">
      <c r="A13" s="35" t="s">
        <v>22</v>
      </c>
      <c r="B13" s="120" t="s">
        <v>37</v>
      </c>
      <c r="C13" s="120"/>
      <c r="D13" s="120"/>
      <c r="E13" s="120"/>
      <c r="F13" s="120"/>
      <c r="G13" s="120"/>
      <c r="H13" s="120"/>
      <c r="I13" s="120"/>
    </row>
    <row r="14" spans="1:9" x14ac:dyDescent="0.25">
      <c r="A14" s="119" t="s">
        <v>23</v>
      </c>
      <c r="B14" s="125" t="s">
        <v>14</v>
      </c>
      <c r="C14" s="126" t="s">
        <v>24</v>
      </c>
      <c r="D14" s="125" t="s">
        <v>8</v>
      </c>
      <c r="E14" s="127" t="s">
        <v>25</v>
      </c>
      <c r="F14" s="127"/>
      <c r="G14" s="127"/>
      <c r="H14" s="127"/>
      <c r="I14" s="127"/>
    </row>
    <row r="15" spans="1:9" ht="64.5" x14ac:dyDescent="0.25">
      <c r="A15" s="119"/>
      <c r="B15" s="125"/>
      <c r="C15" s="126"/>
      <c r="D15" s="125"/>
      <c r="E15" s="81" t="s">
        <v>10</v>
      </c>
      <c r="F15" s="81">
        <v>2025</v>
      </c>
      <c r="G15" s="81">
        <v>2026</v>
      </c>
      <c r="H15" s="81">
        <v>2027</v>
      </c>
      <c r="I15" s="44" t="s">
        <v>33</v>
      </c>
    </row>
    <row r="16" spans="1:9" s="51" customFormat="1" ht="25.5" x14ac:dyDescent="0.25">
      <c r="A16" s="119"/>
      <c r="B16" s="47">
        <v>1</v>
      </c>
      <c r="C16" s="48" t="s">
        <v>67</v>
      </c>
      <c r="D16" s="49">
        <v>98950</v>
      </c>
      <c r="E16" s="50" t="s">
        <v>12</v>
      </c>
      <c r="F16" s="49">
        <v>120292</v>
      </c>
      <c r="G16" s="49">
        <v>120292</v>
      </c>
      <c r="H16" s="49">
        <v>120292</v>
      </c>
      <c r="I16" s="49">
        <v>120292</v>
      </c>
    </row>
    <row r="17" spans="1:9" s="51" customFormat="1" ht="38.25" x14ac:dyDescent="0.25">
      <c r="A17" s="119"/>
      <c r="B17" s="47">
        <v>2</v>
      </c>
      <c r="C17" s="48" t="s">
        <v>71</v>
      </c>
      <c r="D17" s="52">
        <v>25100.6</v>
      </c>
      <c r="E17" s="50" t="s">
        <v>12</v>
      </c>
      <c r="F17" s="52">
        <v>26393.8</v>
      </c>
      <c r="G17" s="52">
        <v>26393.8</v>
      </c>
      <c r="H17" s="52">
        <v>26393.8</v>
      </c>
      <c r="I17" s="52">
        <v>26393.8</v>
      </c>
    </row>
    <row r="18" spans="1:9" s="51" customFormat="1" ht="38.25" x14ac:dyDescent="0.25">
      <c r="A18" s="119"/>
      <c r="B18" s="47">
        <v>3</v>
      </c>
      <c r="C18" s="48" t="s">
        <v>93</v>
      </c>
      <c r="D18" s="49">
        <v>781</v>
      </c>
      <c r="E18" s="50" t="s">
        <v>12</v>
      </c>
      <c r="F18" s="49">
        <v>781</v>
      </c>
      <c r="G18" s="49">
        <v>781</v>
      </c>
      <c r="H18" s="49">
        <v>781</v>
      </c>
      <c r="I18" s="49">
        <v>781</v>
      </c>
    </row>
    <row r="19" spans="1:9" s="51" customFormat="1" ht="51" x14ac:dyDescent="0.25">
      <c r="A19" s="119"/>
      <c r="B19" s="47">
        <v>4</v>
      </c>
      <c r="C19" s="19" t="s">
        <v>94</v>
      </c>
      <c r="D19" s="49">
        <v>15</v>
      </c>
      <c r="E19" s="50" t="s">
        <v>12</v>
      </c>
      <c r="F19" s="49">
        <v>5</v>
      </c>
      <c r="G19" s="49">
        <v>5</v>
      </c>
      <c r="H19" s="49">
        <v>5</v>
      </c>
      <c r="I19" s="49">
        <v>5</v>
      </c>
    </row>
    <row r="20" spans="1:9" s="51" customFormat="1" ht="51" x14ac:dyDescent="0.25">
      <c r="A20" s="119"/>
      <c r="B20" s="47">
        <v>5</v>
      </c>
      <c r="C20" s="19" t="s">
        <v>137</v>
      </c>
      <c r="D20" s="49">
        <v>20</v>
      </c>
      <c r="E20" s="50" t="s">
        <v>12</v>
      </c>
      <c r="F20" s="49">
        <v>20</v>
      </c>
      <c r="G20" s="49">
        <v>20</v>
      </c>
      <c r="H20" s="49">
        <v>20</v>
      </c>
      <c r="I20" s="49">
        <v>20</v>
      </c>
    </row>
    <row r="21" spans="1:9" s="51" customFormat="1" ht="38.25" x14ac:dyDescent="0.25">
      <c r="A21" s="119"/>
      <c r="B21" s="47">
        <v>6</v>
      </c>
      <c r="C21" s="48" t="s">
        <v>95</v>
      </c>
      <c r="D21" s="49">
        <v>15</v>
      </c>
      <c r="E21" s="50" t="s">
        <v>12</v>
      </c>
      <c r="F21" s="49">
        <v>15</v>
      </c>
      <c r="G21" s="49">
        <v>15</v>
      </c>
      <c r="H21" s="49">
        <v>15</v>
      </c>
      <c r="I21" s="49">
        <v>15</v>
      </c>
    </row>
    <row r="22" spans="1:9" s="51" customFormat="1" ht="38.25" x14ac:dyDescent="0.25">
      <c r="A22" s="119"/>
      <c r="B22" s="47">
        <v>7</v>
      </c>
      <c r="C22" s="73" t="s">
        <v>119</v>
      </c>
      <c r="D22" s="71">
        <v>13</v>
      </c>
      <c r="E22" s="72" t="s">
        <v>12</v>
      </c>
      <c r="F22" s="71">
        <v>9</v>
      </c>
      <c r="G22" s="71">
        <v>7</v>
      </c>
      <c r="H22" s="71">
        <v>7</v>
      </c>
      <c r="I22" s="71">
        <v>9</v>
      </c>
    </row>
    <row r="23" spans="1:9" s="51" customFormat="1" ht="26.25" x14ac:dyDescent="0.25">
      <c r="A23" s="119"/>
      <c r="B23" s="47">
        <v>8</v>
      </c>
      <c r="C23" s="54" t="s">
        <v>96</v>
      </c>
      <c r="D23" s="71">
        <v>200</v>
      </c>
      <c r="E23" s="72" t="s">
        <v>12</v>
      </c>
      <c r="F23" s="71">
        <v>0</v>
      </c>
      <c r="G23" s="71">
        <v>200</v>
      </c>
      <c r="H23" s="71">
        <v>0</v>
      </c>
      <c r="I23" s="71">
        <v>200</v>
      </c>
    </row>
    <row r="24" spans="1:9" s="51" customFormat="1" ht="25.5" x14ac:dyDescent="0.25">
      <c r="A24" s="119"/>
      <c r="B24" s="47">
        <v>9</v>
      </c>
      <c r="C24" s="48" t="s">
        <v>122</v>
      </c>
      <c r="D24" s="49">
        <v>42</v>
      </c>
      <c r="E24" s="50" t="s">
        <v>12</v>
      </c>
      <c r="F24" s="49">
        <v>44</v>
      </c>
      <c r="G24" s="49">
        <v>44</v>
      </c>
      <c r="H24" s="49">
        <v>44</v>
      </c>
      <c r="I24" s="49">
        <v>44</v>
      </c>
    </row>
    <row r="25" spans="1:9" s="51" customFormat="1" ht="25.5" x14ac:dyDescent="0.25">
      <c r="A25" s="119"/>
      <c r="B25" s="47">
        <v>10</v>
      </c>
      <c r="C25" s="48" t="s">
        <v>97</v>
      </c>
      <c r="D25" s="49">
        <v>4</v>
      </c>
      <c r="E25" s="50" t="s">
        <v>12</v>
      </c>
      <c r="F25" s="49">
        <v>4</v>
      </c>
      <c r="G25" s="49">
        <v>4</v>
      </c>
      <c r="H25" s="49">
        <v>4</v>
      </c>
      <c r="I25" s="49">
        <v>4</v>
      </c>
    </row>
    <row r="26" spans="1:9" s="51" customFormat="1" ht="25.5" x14ac:dyDescent="0.25">
      <c r="A26" s="121" t="s">
        <v>13</v>
      </c>
      <c r="B26" s="128" t="s">
        <v>14</v>
      </c>
      <c r="C26" s="129" t="s">
        <v>28</v>
      </c>
      <c r="D26" s="128" t="s">
        <v>29</v>
      </c>
      <c r="E26" s="56" t="s">
        <v>17</v>
      </c>
      <c r="F26" s="56"/>
      <c r="G26" s="56"/>
      <c r="H26" s="56"/>
      <c r="I26" s="56"/>
    </row>
    <row r="27" spans="1:9" s="51" customFormat="1" x14ac:dyDescent="0.25">
      <c r="A27" s="121"/>
      <c r="B27" s="128"/>
      <c r="C27" s="129"/>
      <c r="D27" s="128"/>
      <c r="E27" s="57" t="s">
        <v>10</v>
      </c>
      <c r="F27" s="57">
        <v>2025</v>
      </c>
      <c r="G27" s="57">
        <v>2026</v>
      </c>
      <c r="H27" s="57">
        <v>2027</v>
      </c>
      <c r="I27" s="58" t="s">
        <v>18</v>
      </c>
    </row>
    <row r="28" spans="1:9" s="51" customFormat="1" x14ac:dyDescent="0.25">
      <c r="A28" s="121"/>
      <c r="B28" s="57"/>
      <c r="C28" s="60" t="s">
        <v>18</v>
      </c>
      <c r="D28" s="61" t="s">
        <v>12</v>
      </c>
      <c r="E28" s="61" t="s">
        <v>12</v>
      </c>
      <c r="F28" s="61">
        <f>SUM(F29:F38)</f>
        <v>383249.37000000005</v>
      </c>
      <c r="G28" s="61">
        <f>SUM(G29:G38)</f>
        <v>292766.15999999997</v>
      </c>
      <c r="H28" s="61">
        <f>SUM(H29:H38)</f>
        <v>292050.36</v>
      </c>
      <c r="I28" s="61">
        <f>H28*10</f>
        <v>2920503.5999999996</v>
      </c>
    </row>
    <row r="29" spans="1:9" s="51" customFormat="1" ht="25.5" x14ac:dyDescent="0.25">
      <c r="A29" s="121"/>
      <c r="B29" s="59">
        <v>1</v>
      </c>
      <c r="C29" s="19" t="s">
        <v>66</v>
      </c>
      <c r="D29" s="50" t="s">
        <v>12</v>
      </c>
      <c r="E29" s="50" t="s">
        <v>12</v>
      </c>
      <c r="F29" s="16">
        <v>107374.58</v>
      </c>
      <c r="G29" s="16">
        <v>107374.58</v>
      </c>
      <c r="H29" s="16">
        <v>107374.58</v>
      </c>
      <c r="I29" s="50">
        <f t="shared" ref="I29:I38" si="0">SUM(F29:H29)</f>
        <v>322123.74</v>
      </c>
    </row>
    <row r="30" spans="1:9" s="51" customFormat="1" ht="38.25" x14ac:dyDescent="0.25">
      <c r="A30" s="121"/>
      <c r="B30" s="59">
        <v>2</v>
      </c>
      <c r="C30" s="53" t="s">
        <v>68</v>
      </c>
      <c r="D30" s="50" t="s">
        <v>12</v>
      </c>
      <c r="E30" s="50" t="s">
        <v>12</v>
      </c>
      <c r="F30" s="16">
        <v>149549.81</v>
      </c>
      <c r="G30" s="16">
        <v>149549.81</v>
      </c>
      <c r="H30" s="16">
        <v>149549.81</v>
      </c>
      <c r="I30" s="50">
        <f t="shared" si="0"/>
        <v>448649.43</v>
      </c>
    </row>
    <row r="31" spans="1:9" s="51" customFormat="1" ht="38.25" x14ac:dyDescent="0.25">
      <c r="A31" s="121"/>
      <c r="B31" s="65">
        <v>3</v>
      </c>
      <c r="C31" s="48" t="s">
        <v>118</v>
      </c>
      <c r="D31" s="70" t="s">
        <v>12</v>
      </c>
      <c r="E31" s="70" t="s">
        <v>12</v>
      </c>
      <c r="F31" s="20">
        <v>107546.2</v>
      </c>
      <c r="G31" s="20">
        <v>17141.25</v>
      </c>
      <c r="H31" s="67">
        <v>17141.25</v>
      </c>
      <c r="I31" s="50">
        <f t="shared" si="0"/>
        <v>141828.70000000001</v>
      </c>
    </row>
    <row r="32" spans="1:9" s="51" customFormat="1" ht="38.25" x14ac:dyDescent="0.25">
      <c r="A32" s="121"/>
      <c r="B32" s="59">
        <v>4</v>
      </c>
      <c r="C32" s="19" t="s">
        <v>69</v>
      </c>
      <c r="D32" s="50" t="s">
        <v>12</v>
      </c>
      <c r="E32" s="50" t="s">
        <v>12</v>
      </c>
      <c r="F32" s="16">
        <v>11000</v>
      </c>
      <c r="G32" s="16">
        <v>11000</v>
      </c>
      <c r="H32" s="16">
        <v>11000</v>
      </c>
      <c r="I32" s="50">
        <f t="shared" si="0"/>
        <v>33000</v>
      </c>
    </row>
    <row r="33" spans="1:9" s="51" customFormat="1" ht="38.25" x14ac:dyDescent="0.25">
      <c r="A33" s="121"/>
      <c r="B33" s="84">
        <v>5</v>
      </c>
      <c r="C33" s="19" t="s">
        <v>135</v>
      </c>
      <c r="D33" s="50" t="s">
        <v>12</v>
      </c>
      <c r="E33" s="50" t="s">
        <v>12</v>
      </c>
      <c r="F33" s="16">
        <v>150</v>
      </c>
      <c r="G33" s="16">
        <v>150</v>
      </c>
      <c r="H33" s="16">
        <v>150</v>
      </c>
      <c r="I33" s="50">
        <f t="shared" si="0"/>
        <v>450</v>
      </c>
    </row>
    <row r="34" spans="1:9" s="51" customFormat="1" ht="25.5" x14ac:dyDescent="0.25">
      <c r="A34" s="121"/>
      <c r="B34" s="59">
        <v>5</v>
      </c>
      <c r="C34" s="19" t="s">
        <v>70</v>
      </c>
      <c r="D34" s="50" t="s">
        <v>12</v>
      </c>
      <c r="E34" s="50" t="s">
        <v>12</v>
      </c>
      <c r="F34" s="16">
        <v>350</v>
      </c>
      <c r="G34" s="16">
        <v>350</v>
      </c>
      <c r="H34" s="16">
        <v>350</v>
      </c>
      <c r="I34" s="50">
        <f t="shared" si="0"/>
        <v>1050</v>
      </c>
    </row>
    <row r="35" spans="1:9" s="51" customFormat="1" ht="25.5" x14ac:dyDescent="0.25">
      <c r="A35" s="121"/>
      <c r="B35" s="59">
        <v>7</v>
      </c>
      <c r="C35" s="53" t="s">
        <v>120</v>
      </c>
      <c r="D35" s="50" t="s">
        <v>12</v>
      </c>
      <c r="E35" s="50" t="s">
        <v>12</v>
      </c>
      <c r="F35" s="16">
        <v>2200</v>
      </c>
      <c r="G35" s="16">
        <v>1700</v>
      </c>
      <c r="H35" s="16">
        <v>1700</v>
      </c>
      <c r="I35" s="50">
        <f t="shared" si="0"/>
        <v>5600</v>
      </c>
    </row>
    <row r="36" spans="1:9" s="51" customFormat="1" ht="25.5" x14ac:dyDescent="0.25">
      <c r="A36" s="121"/>
      <c r="B36" s="59">
        <v>8</v>
      </c>
      <c r="C36" s="53" t="s">
        <v>73</v>
      </c>
      <c r="D36" s="50" t="s">
        <v>12</v>
      </c>
      <c r="E36" s="50" t="s">
        <v>12</v>
      </c>
      <c r="F36" s="55">
        <v>0</v>
      </c>
      <c r="G36" s="55">
        <v>715.8</v>
      </c>
      <c r="H36" s="55">
        <v>0</v>
      </c>
      <c r="I36" s="50">
        <f t="shared" si="0"/>
        <v>715.8</v>
      </c>
    </row>
    <row r="37" spans="1:9" s="51" customFormat="1" ht="18" customHeight="1" x14ac:dyDescent="0.25">
      <c r="A37" s="121"/>
      <c r="B37" s="59">
        <v>9</v>
      </c>
      <c r="C37" s="19" t="s">
        <v>121</v>
      </c>
      <c r="D37" s="50" t="s">
        <v>12</v>
      </c>
      <c r="E37" s="50" t="s">
        <v>12</v>
      </c>
      <c r="F37" s="16">
        <v>600</v>
      </c>
      <c r="G37" s="16">
        <v>600</v>
      </c>
      <c r="H37" s="16">
        <v>600</v>
      </c>
      <c r="I37" s="50">
        <f t="shared" si="0"/>
        <v>1800</v>
      </c>
    </row>
    <row r="38" spans="1:9" s="51" customFormat="1" ht="18.75" customHeight="1" x14ac:dyDescent="0.25">
      <c r="A38" s="121"/>
      <c r="B38" s="59">
        <v>10</v>
      </c>
      <c r="C38" s="19" t="s">
        <v>48</v>
      </c>
      <c r="D38" s="50" t="s">
        <v>12</v>
      </c>
      <c r="E38" s="50" t="s">
        <v>12</v>
      </c>
      <c r="F38" s="16">
        <v>4478.78</v>
      </c>
      <c r="G38" s="16">
        <v>4184.72</v>
      </c>
      <c r="H38" s="16">
        <v>4184.72</v>
      </c>
      <c r="I38" s="50">
        <f t="shared" si="0"/>
        <v>12848.220000000001</v>
      </c>
    </row>
  </sheetData>
  <mergeCells count="13">
    <mergeCell ref="A26:A38"/>
    <mergeCell ref="A14:A25"/>
    <mergeCell ref="B10:I10"/>
    <mergeCell ref="B11:I11"/>
    <mergeCell ref="B12:I12"/>
    <mergeCell ref="B13:I13"/>
    <mergeCell ref="B14:B15"/>
    <mergeCell ref="C14:C15"/>
    <mergeCell ref="D14:D15"/>
    <mergeCell ref="E14:I14"/>
    <mergeCell ref="B26:B27"/>
    <mergeCell ref="C26:C27"/>
    <mergeCell ref="D26:D27"/>
  </mergeCells>
  <printOptions horizontalCentered="1"/>
  <pageMargins left="0.19685039370078741" right="0" top="0.19685039370078741" bottom="0.19685039370078741" header="0.31496062992125984" footer="0.31496062992125984"/>
  <pageSetup paperSize="9" fitToHeight="0"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
  <sheetViews>
    <sheetView topLeftCell="A7" zoomScaleNormal="100" zoomScaleSheetLayoutView="130" workbookViewId="0">
      <selection activeCell="J9" sqref="J9"/>
    </sheetView>
  </sheetViews>
  <sheetFormatPr defaultRowHeight="15.75" x14ac:dyDescent="0.25"/>
  <cols>
    <col min="1" max="1" width="28.875" customWidth="1"/>
    <col min="2" max="2" width="4.375" customWidth="1"/>
    <col min="3" max="3" width="27.25" customWidth="1"/>
    <col min="4" max="4" width="9.5" customWidth="1"/>
    <col min="6" max="6" width="9.625" customWidth="1"/>
    <col min="7" max="7" width="9.75" customWidth="1"/>
    <col min="8" max="8" width="10" customWidth="1"/>
    <col min="9" max="9" width="10.25" bestFit="1" customWidth="1"/>
  </cols>
  <sheetData>
    <row r="1" spans="1:9" x14ac:dyDescent="0.25">
      <c r="F1" t="s">
        <v>147</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49</v>
      </c>
      <c r="B8" s="5"/>
      <c r="C8" s="5"/>
      <c r="D8" s="5"/>
      <c r="E8" s="5"/>
      <c r="F8" s="5"/>
      <c r="G8" s="5"/>
      <c r="H8" s="5"/>
      <c r="I8" s="5"/>
    </row>
    <row r="10" spans="1:9" x14ac:dyDescent="0.25">
      <c r="A10" s="1" t="s">
        <v>0</v>
      </c>
      <c r="B10" s="138" t="s">
        <v>1</v>
      </c>
      <c r="C10" s="138"/>
      <c r="D10" s="138"/>
      <c r="E10" s="138"/>
      <c r="F10" s="138"/>
      <c r="G10" s="138"/>
      <c r="H10" s="138"/>
      <c r="I10" s="138"/>
    </row>
    <row r="11" spans="1:9" ht="33" customHeight="1" x14ac:dyDescent="0.25">
      <c r="A11" s="7" t="s">
        <v>2</v>
      </c>
      <c r="B11" s="139" t="s">
        <v>50</v>
      </c>
      <c r="C11" s="139"/>
      <c r="D11" s="139"/>
      <c r="E11" s="139"/>
      <c r="F11" s="139"/>
      <c r="G11" s="139"/>
      <c r="H11" s="139"/>
      <c r="I11" s="139"/>
    </row>
    <row r="12" spans="1:9" ht="30" customHeight="1" x14ac:dyDescent="0.25">
      <c r="A12" s="7" t="s">
        <v>21</v>
      </c>
      <c r="B12" s="139" t="s">
        <v>75</v>
      </c>
      <c r="C12" s="139"/>
      <c r="D12" s="139"/>
      <c r="E12" s="139"/>
      <c r="F12" s="139"/>
      <c r="G12" s="139"/>
      <c r="H12" s="139"/>
      <c r="I12" s="139"/>
    </row>
    <row r="13" spans="1:9" ht="48.6" customHeight="1" x14ac:dyDescent="0.25">
      <c r="A13" s="7" t="s">
        <v>22</v>
      </c>
      <c r="B13" s="139" t="s">
        <v>106</v>
      </c>
      <c r="C13" s="139"/>
      <c r="D13" s="139"/>
      <c r="E13" s="139"/>
      <c r="F13" s="139"/>
      <c r="G13" s="139"/>
      <c r="H13" s="139"/>
      <c r="I13" s="139"/>
    </row>
    <row r="14" spans="1:9" x14ac:dyDescent="0.25">
      <c r="A14" s="133" t="s">
        <v>23</v>
      </c>
      <c r="B14" s="117" t="s">
        <v>14</v>
      </c>
      <c r="C14" s="118" t="s">
        <v>24</v>
      </c>
      <c r="D14" s="117" t="s">
        <v>8</v>
      </c>
      <c r="E14" s="119" t="s">
        <v>25</v>
      </c>
      <c r="F14" s="119"/>
      <c r="G14" s="119"/>
      <c r="H14" s="119"/>
      <c r="I14" s="119"/>
    </row>
    <row r="15" spans="1:9" ht="64.5" x14ac:dyDescent="0.25">
      <c r="A15" s="134"/>
      <c r="B15" s="117"/>
      <c r="C15" s="118"/>
      <c r="D15" s="117"/>
      <c r="E15" s="80" t="s">
        <v>10</v>
      </c>
      <c r="F15" s="80">
        <v>2025</v>
      </c>
      <c r="G15" s="80">
        <v>2026</v>
      </c>
      <c r="H15" s="80">
        <v>2027</v>
      </c>
      <c r="I15" s="2" t="s">
        <v>33</v>
      </c>
    </row>
    <row r="16" spans="1:9" ht="51" x14ac:dyDescent="0.25">
      <c r="A16" s="134"/>
      <c r="B16" s="6" t="s">
        <v>26</v>
      </c>
      <c r="C16" s="79" t="s">
        <v>51</v>
      </c>
      <c r="D16" s="14">
        <v>823993.1</v>
      </c>
      <c r="E16" s="8" t="s">
        <v>12</v>
      </c>
      <c r="F16" s="14">
        <v>823993.1</v>
      </c>
      <c r="G16" s="14">
        <v>823993.1</v>
      </c>
      <c r="H16" s="14">
        <v>823993.1</v>
      </c>
      <c r="I16" s="14">
        <v>823993.1</v>
      </c>
    </row>
    <row r="17" spans="1:9" ht="51" x14ac:dyDescent="0.25">
      <c r="A17" s="134"/>
      <c r="B17" s="6" t="s">
        <v>27</v>
      </c>
      <c r="C17" s="79" t="s">
        <v>52</v>
      </c>
      <c r="D17" s="9">
        <v>3</v>
      </c>
      <c r="E17" s="8" t="s">
        <v>12</v>
      </c>
      <c r="F17" s="9">
        <v>3</v>
      </c>
      <c r="G17" s="9">
        <v>3</v>
      </c>
      <c r="H17" s="9">
        <v>3</v>
      </c>
      <c r="I17" s="9">
        <v>3</v>
      </c>
    </row>
    <row r="18" spans="1:9" ht="38.25" x14ac:dyDescent="0.25">
      <c r="A18" s="135"/>
      <c r="B18" s="68">
        <v>3</v>
      </c>
      <c r="C18" s="82" t="s">
        <v>117</v>
      </c>
      <c r="D18" s="9">
        <v>1</v>
      </c>
      <c r="E18" s="8" t="s">
        <v>12</v>
      </c>
      <c r="F18" s="9">
        <v>1</v>
      </c>
      <c r="G18" s="9">
        <v>1</v>
      </c>
      <c r="H18" s="9">
        <v>1</v>
      </c>
      <c r="I18" s="9">
        <v>1</v>
      </c>
    </row>
    <row r="19" spans="1:9" ht="26.45" customHeight="1" x14ac:dyDescent="0.25">
      <c r="A19" s="130" t="s">
        <v>13</v>
      </c>
      <c r="B19" s="117" t="s">
        <v>14</v>
      </c>
      <c r="C19" s="136" t="s">
        <v>28</v>
      </c>
      <c r="D19" s="117" t="s">
        <v>29</v>
      </c>
      <c r="E19" s="4" t="s">
        <v>17</v>
      </c>
      <c r="F19" s="4"/>
      <c r="G19" s="4"/>
      <c r="H19" s="4"/>
      <c r="I19" s="4"/>
    </row>
    <row r="20" spans="1:9" x14ac:dyDescent="0.25">
      <c r="A20" s="131"/>
      <c r="B20" s="117"/>
      <c r="C20" s="137"/>
      <c r="D20" s="117"/>
      <c r="E20" s="2" t="s">
        <v>10</v>
      </c>
      <c r="F20" s="2">
        <v>2025</v>
      </c>
      <c r="G20" s="2">
        <v>2026</v>
      </c>
      <c r="H20" s="2">
        <v>2027</v>
      </c>
      <c r="I20" s="78" t="s">
        <v>18</v>
      </c>
    </row>
    <row r="21" spans="1:9" x14ac:dyDescent="0.25">
      <c r="A21" s="131"/>
      <c r="B21" s="2"/>
      <c r="C21" s="3" t="s">
        <v>18</v>
      </c>
      <c r="D21" s="8" t="s">
        <v>12</v>
      </c>
      <c r="E21" s="8" t="s">
        <v>12</v>
      </c>
      <c r="F21" s="8">
        <f>SUM(F22:F24)</f>
        <v>35133.090000000004</v>
      </c>
      <c r="G21" s="8">
        <f t="shared" ref="G21:I21" si="0">SUM(G22:G24)</f>
        <v>35431.24</v>
      </c>
      <c r="H21" s="8">
        <f t="shared" si="0"/>
        <v>35133.090000000004</v>
      </c>
      <c r="I21" s="8">
        <f t="shared" si="0"/>
        <v>105697.42</v>
      </c>
    </row>
    <row r="22" spans="1:9" ht="51" x14ac:dyDescent="0.25">
      <c r="A22" s="131"/>
      <c r="B22" s="6" t="s">
        <v>26</v>
      </c>
      <c r="C22" s="19" t="s">
        <v>115</v>
      </c>
      <c r="D22" s="8" t="s">
        <v>12</v>
      </c>
      <c r="E22" s="8" t="s">
        <v>12</v>
      </c>
      <c r="F22" s="8">
        <v>19072.79</v>
      </c>
      <c r="G22" s="8">
        <v>19072.79</v>
      </c>
      <c r="H22" s="8">
        <v>19072.79</v>
      </c>
      <c r="I22" s="8">
        <f t="shared" ref="I22:I23" si="1">SUM(F22:H22)</f>
        <v>57218.37</v>
      </c>
    </row>
    <row r="23" spans="1:9" ht="38.25" x14ac:dyDescent="0.25">
      <c r="A23" s="131"/>
      <c r="B23" s="6" t="s">
        <v>27</v>
      </c>
      <c r="C23" s="19" t="s">
        <v>53</v>
      </c>
      <c r="D23" s="8" t="s">
        <v>12</v>
      </c>
      <c r="E23" s="8" t="s">
        <v>12</v>
      </c>
      <c r="F23" s="8">
        <v>16020</v>
      </c>
      <c r="G23" s="8">
        <v>16020</v>
      </c>
      <c r="H23" s="8">
        <v>16020</v>
      </c>
      <c r="I23" s="8">
        <f t="shared" si="1"/>
        <v>48060</v>
      </c>
    </row>
    <row r="24" spans="1:9" ht="25.5" x14ac:dyDescent="0.25">
      <c r="A24" s="132"/>
      <c r="B24" s="69">
        <v>3</v>
      </c>
      <c r="C24" s="79" t="s">
        <v>116</v>
      </c>
      <c r="D24" s="8" t="s">
        <v>12</v>
      </c>
      <c r="E24" s="8" t="s">
        <v>12</v>
      </c>
      <c r="F24" s="70">
        <v>40.299999999999997</v>
      </c>
      <c r="G24" s="70">
        <v>338.45</v>
      </c>
      <c r="H24" s="70">
        <v>40.299999999999997</v>
      </c>
      <c r="I24" s="70">
        <f>SUM(F24:H24)</f>
        <v>419.05</v>
      </c>
    </row>
  </sheetData>
  <mergeCells count="13">
    <mergeCell ref="B10:I10"/>
    <mergeCell ref="B11:I11"/>
    <mergeCell ref="B12:I12"/>
    <mergeCell ref="B13:I13"/>
    <mergeCell ref="B14:B15"/>
    <mergeCell ref="C14:C15"/>
    <mergeCell ref="D14:D15"/>
    <mergeCell ref="E14:I14"/>
    <mergeCell ref="A19:A24"/>
    <mergeCell ref="A14:A18"/>
    <mergeCell ref="B19:B20"/>
    <mergeCell ref="C19:C20"/>
    <mergeCell ref="D19:D20"/>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22"/>
  <sheetViews>
    <sheetView zoomScale="93" zoomScaleNormal="93" zoomScaleSheetLayoutView="130" workbookViewId="0">
      <selection activeCell="K15" sqref="K15"/>
    </sheetView>
  </sheetViews>
  <sheetFormatPr defaultRowHeight="15.75" x14ac:dyDescent="0.25"/>
  <cols>
    <col min="1" max="1" width="28.875" customWidth="1"/>
    <col min="2" max="2" width="4.375" customWidth="1"/>
    <col min="3" max="3" width="36.875" customWidth="1"/>
    <col min="4" max="4" width="9.75" customWidth="1"/>
    <col min="6" max="6" width="9.625" customWidth="1"/>
    <col min="7" max="7" width="9.75" customWidth="1"/>
    <col min="8" max="8" width="10" customWidth="1"/>
    <col min="9" max="9" width="13" customWidth="1"/>
  </cols>
  <sheetData>
    <row r="1" spans="1:9" x14ac:dyDescent="0.25">
      <c r="F1" t="s">
        <v>148</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54</v>
      </c>
      <c r="B8" s="5"/>
      <c r="C8" s="5"/>
      <c r="D8" s="5"/>
      <c r="E8" s="5"/>
      <c r="F8" s="5"/>
      <c r="G8" s="5"/>
      <c r="H8" s="5"/>
      <c r="I8" s="5"/>
    </row>
    <row r="10" spans="1:9" x14ac:dyDescent="0.25">
      <c r="A10" s="1" t="s">
        <v>0</v>
      </c>
      <c r="B10" s="119" t="s">
        <v>1</v>
      </c>
      <c r="C10" s="119"/>
      <c r="D10" s="119"/>
      <c r="E10" s="119"/>
      <c r="F10" s="119"/>
      <c r="G10" s="119"/>
      <c r="H10" s="119"/>
      <c r="I10" s="119"/>
    </row>
    <row r="11" spans="1:9" ht="32.25" customHeight="1" x14ac:dyDescent="0.25">
      <c r="A11" s="79" t="s">
        <v>2</v>
      </c>
      <c r="B11" s="102" t="s">
        <v>78</v>
      </c>
      <c r="C11" s="102"/>
      <c r="D11" s="102"/>
      <c r="E11" s="102"/>
      <c r="F11" s="102"/>
      <c r="G11" s="102"/>
      <c r="H11" s="102"/>
      <c r="I11" s="102"/>
    </row>
    <row r="12" spans="1:9" ht="29.25" customHeight="1" x14ac:dyDescent="0.25">
      <c r="A12" s="79" t="s">
        <v>92</v>
      </c>
      <c r="B12" s="120" t="s">
        <v>99</v>
      </c>
      <c r="C12" s="120"/>
      <c r="D12" s="120"/>
      <c r="E12" s="120"/>
      <c r="F12" s="120"/>
      <c r="G12" s="120"/>
      <c r="H12" s="120"/>
      <c r="I12" s="120"/>
    </row>
    <row r="13" spans="1:9" ht="25.5" customHeight="1" x14ac:dyDescent="0.25">
      <c r="A13" s="79" t="s">
        <v>22</v>
      </c>
      <c r="B13" s="120" t="s">
        <v>100</v>
      </c>
      <c r="C13" s="120"/>
      <c r="D13" s="120"/>
      <c r="E13" s="120"/>
      <c r="F13" s="120"/>
      <c r="G13" s="120"/>
      <c r="H13" s="120"/>
      <c r="I13" s="120"/>
    </row>
    <row r="14" spans="1:9" x14ac:dyDescent="0.25">
      <c r="A14" s="116" t="s">
        <v>23</v>
      </c>
      <c r="B14" s="117" t="s">
        <v>14</v>
      </c>
      <c r="C14" s="118" t="s">
        <v>24</v>
      </c>
      <c r="D14" s="117" t="s">
        <v>8</v>
      </c>
      <c r="E14" s="119" t="s">
        <v>25</v>
      </c>
      <c r="F14" s="119"/>
      <c r="G14" s="119"/>
      <c r="H14" s="119"/>
      <c r="I14" s="119"/>
    </row>
    <row r="15" spans="1:9" ht="64.5" x14ac:dyDescent="0.25">
      <c r="A15" s="116"/>
      <c r="B15" s="117"/>
      <c r="C15" s="118"/>
      <c r="D15" s="117"/>
      <c r="E15" s="2" t="s">
        <v>10</v>
      </c>
      <c r="F15" s="2">
        <v>2025</v>
      </c>
      <c r="G15" s="2">
        <v>2026</v>
      </c>
      <c r="H15" s="2">
        <v>2027</v>
      </c>
      <c r="I15" s="2" t="s">
        <v>33</v>
      </c>
    </row>
    <row r="16" spans="1:9" ht="42.75" customHeight="1" x14ac:dyDescent="0.25">
      <c r="A16" s="116"/>
      <c r="B16" s="78">
        <v>1</v>
      </c>
      <c r="C16" s="79" t="s">
        <v>101</v>
      </c>
      <c r="D16" s="9">
        <v>812</v>
      </c>
      <c r="E16" s="8" t="s">
        <v>12</v>
      </c>
      <c r="F16" s="9">
        <v>850</v>
      </c>
      <c r="G16" s="9">
        <v>850</v>
      </c>
      <c r="H16" s="9">
        <v>850</v>
      </c>
      <c r="I16" s="9">
        <v>850</v>
      </c>
    </row>
    <row r="17" spans="1:9" ht="45.75" customHeight="1" x14ac:dyDescent="0.25">
      <c r="A17" s="116"/>
      <c r="B17" s="78">
        <v>2</v>
      </c>
      <c r="C17" s="79" t="s">
        <v>102</v>
      </c>
      <c r="D17" s="9">
        <v>0</v>
      </c>
      <c r="E17" s="8" t="s">
        <v>12</v>
      </c>
      <c r="F17" s="9">
        <v>150</v>
      </c>
      <c r="G17" s="9">
        <v>0</v>
      </c>
      <c r="H17" s="9">
        <v>0</v>
      </c>
      <c r="I17" s="9">
        <v>150</v>
      </c>
    </row>
    <row r="18" spans="1:9" ht="26.45" customHeight="1" x14ac:dyDescent="0.25">
      <c r="A18" s="117" t="s">
        <v>13</v>
      </c>
      <c r="B18" s="117" t="s">
        <v>14</v>
      </c>
      <c r="C18" s="118" t="s">
        <v>28</v>
      </c>
      <c r="D18" s="117" t="s">
        <v>29</v>
      </c>
      <c r="E18" s="4" t="s">
        <v>17</v>
      </c>
      <c r="F18" s="4"/>
      <c r="G18" s="4"/>
      <c r="H18" s="4"/>
      <c r="I18" s="4"/>
    </row>
    <row r="19" spans="1:9" x14ac:dyDescent="0.25">
      <c r="A19" s="117"/>
      <c r="B19" s="117"/>
      <c r="C19" s="118"/>
      <c r="D19" s="117"/>
      <c r="E19" s="2" t="s">
        <v>10</v>
      </c>
      <c r="F19" s="2">
        <v>2025</v>
      </c>
      <c r="G19" s="2">
        <v>2026</v>
      </c>
      <c r="H19" s="2">
        <v>2027</v>
      </c>
      <c r="I19" s="78" t="s">
        <v>18</v>
      </c>
    </row>
    <row r="20" spans="1:9" x14ac:dyDescent="0.25">
      <c r="A20" s="117"/>
      <c r="B20" s="2"/>
      <c r="C20" s="3" t="s">
        <v>18</v>
      </c>
      <c r="D20" s="8" t="s">
        <v>12</v>
      </c>
      <c r="E20" s="8" t="s">
        <v>12</v>
      </c>
      <c r="F20" s="8">
        <f>SUM(F21:F22)</f>
        <v>7058.92</v>
      </c>
      <c r="G20" s="8">
        <f>SUM(G21:G22)</f>
        <v>3666.46</v>
      </c>
      <c r="H20" s="8">
        <f>SUM(H21:H22)</f>
        <v>3886.45</v>
      </c>
      <c r="I20" s="8">
        <f>SUM(F20:H20)</f>
        <v>14611.830000000002</v>
      </c>
    </row>
    <row r="21" spans="1:9" ht="25.5" x14ac:dyDescent="0.25">
      <c r="A21" s="117"/>
      <c r="B21" s="78">
        <v>1</v>
      </c>
      <c r="C21" s="79" t="s">
        <v>55</v>
      </c>
      <c r="D21" s="8" t="s">
        <v>12</v>
      </c>
      <c r="E21" s="8" t="s">
        <v>12</v>
      </c>
      <c r="F21" s="8">
        <v>3458.92</v>
      </c>
      <c r="G21" s="8">
        <v>3666.46</v>
      </c>
      <c r="H21" s="16">
        <v>3886.45</v>
      </c>
      <c r="I21" s="8">
        <f>SUM(F21:H21)</f>
        <v>11011.83</v>
      </c>
    </row>
    <row r="22" spans="1:9" ht="25.5" x14ac:dyDescent="0.25">
      <c r="A22" s="117"/>
      <c r="B22" s="78">
        <v>2</v>
      </c>
      <c r="C22" s="79" t="s">
        <v>103</v>
      </c>
      <c r="D22" s="8" t="s">
        <v>12</v>
      </c>
      <c r="E22" s="8" t="s">
        <v>12</v>
      </c>
      <c r="F22" s="8">
        <v>3600</v>
      </c>
      <c r="G22" s="8">
        <v>0</v>
      </c>
      <c r="H22" s="16">
        <v>0</v>
      </c>
      <c r="I22" s="8">
        <f>SUM(F22:H22)</f>
        <v>3600</v>
      </c>
    </row>
  </sheetData>
  <mergeCells count="13">
    <mergeCell ref="A18:A22"/>
    <mergeCell ref="B14:B15"/>
    <mergeCell ref="C14:C15"/>
    <mergeCell ref="D14:D15"/>
    <mergeCell ref="A14:A17"/>
    <mergeCell ref="E14:I14"/>
    <mergeCell ref="B18:B19"/>
    <mergeCell ref="C18:C19"/>
    <mergeCell ref="D18:D19"/>
    <mergeCell ref="B10:I10"/>
    <mergeCell ref="B11:I11"/>
    <mergeCell ref="B12:I12"/>
    <mergeCell ref="B13:I13"/>
  </mergeCells>
  <printOptions horizontalCentered="1"/>
  <pageMargins left="0.19685039370078741" right="0.19685039370078741" top="0.39370078740157483" bottom="0.39370078740157483" header="0.31496062992125984" footer="0.31496062992125984"/>
  <pageSetup paperSize="9" fitToHeight="0" orientation="landscape"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2"/>
  <sheetViews>
    <sheetView topLeftCell="A4" zoomScaleNormal="100" zoomScaleSheetLayoutView="130" workbookViewId="0">
      <selection activeCell="F20" sqref="F20"/>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141</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56</v>
      </c>
      <c r="B8" s="5"/>
      <c r="C8" s="5"/>
      <c r="D8" s="5"/>
      <c r="E8" s="5"/>
      <c r="F8" s="5"/>
      <c r="G8" s="5"/>
      <c r="H8" s="5"/>
      <c r="I8" s="5"/>
    </row>
    <row r="10" spans="1:9" x14ac:dyDescent="0.25">
      <c r="A10" s="1" t="s">
        <v>0</v>
      </c>
      <c r="B10" s="120" t="s">
        <v>1</v>
      </c>
      <c r="C10" s="120"/>
      <c r="D10" s="120"/>
      <c r="E10" s="120"/>
      <c r="F10" s="120"/>
      <c r="G10" s="120"/>
      <c r="H10" s="120"/>
      <c r="I10" s="120"/>
    </row>
    <row r="11" spans="1:9" ht="25.5" x14ac:dyDescent="0.25">
      <c r="A11" s="79" t="s">
        <v>2</v>
      </c>
      <c r="B11" s="120" t="s">
        <v>50</v>
      </c>
      <c r="C11" s="120"/>
      <c r="D11" s="120"/>
      <c r="E11" s="120"/>
      <c r="F11" s="120"/>
      <c r="G11" s="120"/>
      <c r="H11" s="120"/>
      <c r="I11" s="120"/>
    </row>
    <row r="12" spans="1:9" x14ac:dyDescent="0.25">
      <c r="A12" s="79" t="s">
        <v>21</v>
      </c>
      <c r="B12" s="120" t="s">
        <v>138</v>
      </c>
      <c r="C12" s="120"/>
      <c r="D12" s="120"/>
      <c r="E12" s="120"/>
      <c r="F12" s="120"/>
      <c r="G12" s="120"/>
      <c r="H12" s="120"/>
      <c r="I12" s="120"/>
    </row>
    <row r="13" spans="1:9" ht="30.6" customHeight="1" x14ac:dyDescent="0.25">
      <c r="A13" s="79" t="s">
        <v>22</v>
      </c>
      <c r="B13" s="120" t="s">
        <v>57</v>
      </c>
      <c r="C13" s="120"/>
      <c r="D13" s="120"/>
      <c r="E13" s="120"/>
      <c r="F13" s="120"/>
      <c r="G13" s="120"/>
      <c r="H13" s="120"/>
      <c r="I13" s="120"/>
    </row>
    <row r="14" spans="1:9" x14ac:dyDescent="0.25">
      <c r="A14" s="116" t="s">
        <v>23</v>
      </c>
      <c r="B14" s="117" t="s">
        <v>14</v>
      </c>
      <c r="C14" s="118" t="s">
        <v>24</v>
      </c>
      <c r="D14" s="117" t="s">
        <v>8</v>
      </c>
      <c r="E14" s="119" t="s">
        <v>25</v>
      </c>
      <c r="F14" s="119"/>
      <c r="G14" s="119"/>
      <c r="H14" s="119"/>
      <c r="I14" s="119"/>
    </row>
    <row r="15" spans="1:9" ht="64.5" x14ac:dyDescent="0.25">
      <c r="A15" s="116"/>
      <c r="B15" s="117"/>
      <c r="C15" s="118"/>
      <c r="D15" s="117"/>
      <c r="E15" s="2" t="s">
        <v>10</v>
      </c>
      <c r="F15" s="2">
        <v>2025</v>
      </c>
      <c r="G15" s="2">
        <v>2026</v>
      </c>
      <c r="H15" s="2">
        <v>2027</v>
      </c>
      <c r="I15" s="2" t="s">
        <v>33</v>
      </c>
    </row>
    <row r="16" spans="1:9" ht="89.25" x14ac:dyDescent="0.25">
      <c r="A16" s="116"/>
      <c r="B16" s="78" t="s">
        <v>26</v>
      </c>
      <c r="C16" s="79" t="s">
        <v>140</v>
      </c>
      <c r="D16" s="9">
        <v>80</v>
      </c>
      <c r="E16" s="8" t="s">
        <v>12</v>
      </c>
      <c r="F16" s="9">
        <v>93</v>
      </c>
      <c r="G16" s="9">
        <v>113</v>
      </c>
      <c r="H16" s="9">
        <v>113</v>
      </c>
      <c r="I16" s="9">
        <v>113</v>
      </c>
    </row>
    <row r="17" spans="1:9" ht="63.75" x14ac:dyDescent="0.25">
      <c r="A17" s="116"/>
      <c r="B17" s="78" t="s">
        <v>27</v>
      </c>
      <c r="C17" s="79" t="s">
        <v>124</v>
      </c>
      <c r="D17" s="9">
        <v>1</v>
      </c>
      <c r="E17" s="8" t="s">
        <v>12</v>
      </c>
      <c r="F17" s="9">
        <v>1</v>
      </c>
      <c r="G17" s="9">
        <v>1</v>
      </c>
      <c r="H17" s="9">
        <v>1</v>
      </c>
      <c r="I17" s="9">
        <v>1</v>
      </c>
    </row>
    <row r="18" spans="1:9" ht="26.45" customHeight="1" x14ac:dyDescent="0.25">
      <c r="A18" s="116" t="s">
        <v>13</v>
      </c>
      <c r="B18" s="117" t="s">
        <v>14</v>
      </c>
      <c r="C18" s="136" t="s">
        <v>28</v>
      </c>
      <c r="D18" s="117" t="s">
        <v>29</v>
      </c>
      <c r="E18" s="4" t="s">
        <v>17</v>
      </c>
      <c r="F18" s="4"/>
      <c r="G18" s="4"/>
      <c r="H18" s="4"/>
      <c r="I18" s="4"/>
    </row>
    <row r="19" spans="1:9" x14ac:dyDescent="0.25">
      <c r="A19" s="116"/>
      <c r="B19" s="117"/>
      <c r="C19" s="137"/>
      <c r="D19" s="117"/>
      <c r="E19" s="2" t="s">
        <v>10</v>
      </c>
      <c r="F19" s="2">
        <v>2025</v>
      </c>
      <c r="G19" s="2">
        <v>2026</v>
      </c>
      <c r="H19" s="2">
        <v>2027</v>
      </c>
      <c r="I19" s="78" t="s">
        <v>18</v>
      </c>
    </row>
    <row r="20" spans="1:9" x14ac:dyDescent="0.25">
      <c r="A20" s="116"/>
      <c r="B20" s="2"/>
      <c r="C20" s="3" t="s">
        <v>18</v>
      </c>
      <c r="D20" s="8" t="s">
        <v>12</v>
      </c>
      <c r="E20" s="8" t="s">
        <v>12</v>
      </c>
      <c r="F20" s="8">
        <f>SUM(F21:F22)</f>
        <v>124593.56</v>
      </c>
      <c r="G20" s="8">
        <f>SUM(G21:G22)</f>
        <v>31877.09</v>
      </c>
      <c r="H20" s="8">
        <f>SUM(H21:H22)</f>
        <v>31877.09</v>
      </c>
      <c r="I20" s="8">
        <f>SUM(F20:H20)</f>
        <v>188347.74</v>
      </c>
    </row>
    <row r="21" spans="1:9" ht="66" customHeight="1" x14ac:dyDescent="0.25">
      <c r="A21" s="116"/>
      <c r="B21" s="78" t="s">
        <v>26</v>
      </c>
      <c r="C21" s="79" t="s">
        <v>123</v>
      </c>
      <c r="D21" s="8" t="s">
        <v>12</v>
      </c>
      <c r="E21" s="8" t="s">
        <v>12</v>
      </c>
      <c r="F21" s="8">
        <v>97845.759999999995</v>
      </c>
      <c r="G21" s="8">
        <f>22903.29+7000</f>
        <v>29903.29</v>
      </c>
      <c r="H21" s="8">
        <f>22903.29+7000</f>
        <v>29903.29</v>
      </c>
      <c r="I21" s="8">
        <f t="shared" ref="I21:I22" si="0">SUM(F21:H21)</f>
        <v>157652.34</v>
      </c>
    </row>
    <row r="22" spans="1:9" ht="25.5" x14ac:dyDescent="0.25">
      <c r="A22" s="116"/>
      <c r="B22" s="78" t="s">
        <v>27</v>
      </c>
      <c r="C22" s="79" t="s">
        <v>125</v>
      </c>
      <c r="D22" s="8" t="s">
        <v>12</v>
      </c>
      <c r="E22" s="8" t="s">
        <v>12</v>
      </c>
      <c r="F22" s="16">
        <v>26747.8</v>
      </c>
      <c r="G22" s="8">
        <v>1973.8</v>
      </c>
      <c r="H22" s="8">
        <v>1973.8</v>
      </c>
      <c r="I22" s="8">
        <f t="shared" si="0"/>
        <v>30695.399999999998</v>
      </c>
    </row>
  </sheetData>
  <mergeCells count="13">
    <mergeCell ref="A18:A22"/>
    <mergeCell ref="B18:B19"/>
    <mergeCell ref="C18:C19"/>
    <mergeCell ref="D18:D19"/>
    <mergeCell ref="B10:I10"/>
    <mergeCell ref="B11:I11"/>
    <mergeCell ref="B12:I12"/>
    <mergeCell ref="B13:I13"/>
    <mergeCell ref="A14:A17"/>
    <mergeCell ref="B14:B15"/>
    <mergeCell ref="C14:C15"/>
    <mergeCell ref="D14:D15"/>
    <mergeCell ref="E14:I14"/>
  </mergeCells>
  <printOptions horizontalCentered="1"/>
  <pageMargins left="0.78740157480314965" right="0.78740157480314965" top="0.59055118110236227" bottom="0.59055118110236227" header="0.31496062992125984" footer="0.31496062992125984"/>
  <pageSetup paperSize="9" fitToHeight="0" orientation="landscape" r:id="rId1"/>
  <headerFooter differentFirst="1">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5"/>
  <sheetViews>
    <sheetView zoomScaleNormal="100" zoomScaleSheetLayoutView="130" workbookViewId="0">
      <selection activeCell="N20" sqref="N20"/>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142</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58</v>
      </c>
      <c r="B8" s="5"/>
      <c r="C8" s="5"/>
      <c r="D8" s="5"/>
      <c r="E8" s="5"/>
      <c r="F8" s="5"/>
      <c r="G8" s="5"/>
      <c r="H8" s="5"/>
      <c r="I8" s="5"/>
    </row>
    <row r="10" spans="1:9" ht="14.25" customHeight="1" x14ac:dyDescent="0.25">
      <c r="A10" s="1" t="s">
        <v>0</v>
      </c>
      <c r="B10" s="119" t="s">
        <v>1</v>
      </c>
      <c r="C10" s="119"/>
      <c r="D10" s="119"/>
      <c r="E10" s="119"/>
      <c r="F10" s="119"/>
      <c r="G10" s="119"/>
      <c r="H10" s="119"/>
      <c r="I10" s="119"/>
    </row>
    <row r="11" spans="1:9" ht="25.5" x14ac:dyDescent="0.25">
      <c r="A11" s="79" t="s">
        <v>2</v>
      </c>
      <c r="B11" s="120" t="s">
        <v>50</v>
      </c>
      <c r="C11" s="120"/>
      <c r="D11" s="120"/>
      <c r="E11" s="120"/>
      <c r="F11" s="120"/>
      <c r="G11" s="120"/>
      <c r="H11" s="120"/>
      <c r="I11" s="120"/>
    </row>
    <row r="12" spans="1:9" ht="12.75" customHeight="1" x14ac:dyDescent="0.25">
      <c r="A12" s="79" t="s">
        <v>21</v>
      </c>
      <c r="B12" s="120" t="s">
        <v>74</v>
      </c>
      <c r="C12" s="120"/>
      <c r="D12" s="120"/>
      <c r="E12" s="120"/>
      <c r="F12" s="120"/>
      <c r="G12" s="120"/>
      <c r="H12" s="120"/>
      <c r="I12" s="120"/>
    </row>
    <row r="13" spans="1:9" ht="31.15" customHeight="1" x14ac:dyDescent="0.25">
      <c r="A13" s="79" t="s">
        <v>22</v>
      </c>
      <c r="B13" s="120" t="s">
        <v>59</v>
      </c>
      <c r="C13" s="120"/>
      <c r="D13" s="120"/>
      <c r="E13" s="120"/>
      <c r="F13" s="120"/>
      <c r="G13" s="120"/>
      <c r="H13" s="120"/>
      <c r="I13" s="120"/>
    </row>
    <row r="14" spans="1:9" ht="15.75" customHeight="1" x14ac:dyDescent="0.25">
      <c r="A14" s="140" t="s">
        <v>23</v>
      </c>
      <c r="B14" s="117" t="s">
        <v>14</v>
      </c>
      <c r="C14" s="118" t="s">
        <v>24</v>
      </c>
      <c r="D14" s="117" t="s">
        <v>8</v>
      </c>
      <c r="E14" s="119" t="s">
        <v>25</v>
      </c>
      <c r="F14" s="119"/>
      <c r="G14" s="119"/>
      <c r="H14" s="119"/>
      <c r="I14" s="119"/>
    </row>
    <row r="15" spans="1:9" ht="64.5" x14ac:dyDescent="0.25">
      <c r="A15" s="141"/>
      <c r="B15" s="117"/>
      <c r="C15" s="118"/>
      <c r="D15" s="117"/>
      <c r="E15" s="80" t="s">
        <v>10</v>
      </c>
      <c r="F15" s="80">
        <v>2025</v>
      </c>
      <c r="G15" s="80">
        <v>2026</v>
      </c>
      <c r="H15" s="80">
        <v>2027</v>
      </c>
      <c r="I15" s="2" t="s">
        <v>33</v>
      </c>
    </row>
    <row r="16" spans="1:9" ht="29.25" customHeight="1" x14ac:dyDescent="0.25">
      <c r="A16" s="141"/>
      <c r="B16" s="78" t="s">
        <v>26</v>
      </c>
      <c r="C16" s="79" t="s">
        <v>113</v>
      </c>
      <c r="D16" s="9">
        <v>180</v>
      </c>
      <c r="E16" s="8" t="s">
        <v>12</v>
      </c>
      <c r="F16" s="9">
        <v>160</v>
      </c>
      <c r="G16" s="9">
        <v>160</v>
      </c>
      <c r="H16" s="9">
        <v>160</v>
      </c>
      <c r="I16" s="9">
        <v>160</v>
      </c>
    </row>
    <row r="17" spans="1:12" ht="25.5" x14ac:dyDescent="0.25">
      <c r="A17" s="140" t="s">
        <v>13</v>
      </c>
      <c r="B17" s="117" t="s">
        <v>14</v>
      </c>
      <c r="C17" s="136" t="s">
        <v>28</v>
      </c>
      <c r="D17" s="117" t="s">
        <v>29</v>
      </c>
      <c r="E17" s="4" t="s">
        <v>17</v>
      </c>
      <c r="F17" s="4"/>
      <c r="G17" s="4"/>
      <c r="H17" s="4"/>
      <c r="I17" s="4"/>
    </row>
    <row r="18" spans="1:12" x14ac:dyDescent="0.25">
      <c r="A18" s="141"/>
      <c r="B18" s="117"/>
      <c r="C18" s="137"/>
      <c r="D18" s="117"/>
      <c r="E18" s="2" t="s">
        <v>10</v>
      </c>
      <c r="F18" s="2">
        <v>2025</v>
      </c>
      <c r="G18" s="2">
        <v>2026</v>
      </c>
      <c r="H18" s="2">
        <v>2027</v>
      </c>
      <c r="I18" s="78" t="s">
        <v>18</v>
      </c>
    </row>
    <row r="19" spans="1:12" ht="23.25" customHeight="1" x14ac:dyDescent="0.25">
      <c r="A19" s="141"/>
      <c r="B19" s="2"/>
      <c r="C19" s="83" t="s">
        <v>18</v>
      </c>
      <c r="D19" s="8" t="s">
        <v>12</v>
      </c>
      <c r="E19" s="8" t="s">
        <v>12</v>
      </c>
      <c r="F19" s="8">
        <f>SUM(F20:F20)</f>
        <v>3275</v>
      </c>
      <c r="G19" s="8">
        <f>SUM(G20:G20)</f>
        <v>3275</v>
      </c>
      <c r="H19" s="8">
        <f>SUM(H20:H20)</f>
        <v>3275</v>
      </c>
      <c r="I19" s="8">
        <f>SUM(F19:H19)</f>
        <v>9825</v>
      </c>
    </row>
    <row r="20" spans="1:12" ht="32.25" customHeight="1" x14ac:dyDescent="0.25">
      <c r="A20" s="142"/>
      <c r="B20" s="78" t="s">
        <v>26</v>
      </c>
      <c r="C20" s="79" t="s">
        <v>112</v>
      </c>
      <c r="D20" s="8" t="s">
        <v>12</v>
      </c>
      <c r="E20" s="8" t="s">
        <v>12</v>
      </c>
      <c r="F20" s="8">
        <v>3275</v>
      </c>
      <c r="G20" s="8">
        <v>3275</v>
      </c>
      <c r="H20" s="8">
        <v>3275</v>
      </c>
      <c r="I20" s="8">
        <f t="shared" ref="I20" si="0">SUM(F20:H20)</f>
        <v>9825</v>
      </c>
    </row>
    <row r="21" spans="1:12" x14ac:dyDescent="0.25">
      <c r="K21" s="77"/>
      <c r="L21" s="77"/>
    </row>
    <row r="22" spans="1:12" x14ac:dyDescent="0.25">
      <c r="K22" s="77"/>
      <c r="L22" s="77"/>
    </row>
    <row r="23" spans="1:12" x14ac:dyDescent="0.25">
      <c r="K23" s="77"/>
      <c r="L23" s="77"/>
    </row>
    <row r="24" spans="1:12" x14ac:dyDescent="0.25">
      <c r="K24" s="77"/>
      <c r="L24" s="77"/>
    </row>
    <row r="25" spans="1:12" x14ac:dyDescent="0.25">
      <c r="K25" s="77"/>
      <c r="L25" s="77"/>
    </row>
  </sheetData>
  <mergeCells count="13">
    <mergeCell ref="B10:I10"/>
    <mergeCell ref="B11:I11"/>
    <mergeCell ref="B12:I12"/>
    <mergeCell ref="B13:I13"/>
    <mergeCell ref="B14:B15"/>
    <mergeCell ref="C14:C15"/>
    <mergeCell ref="D14:D15"/>
    <mergeCell ref="E14:I14"/>
    <mergeCell ref="A17:A20"/>
    <mergeCell ref="A14:A16"/>
    <mergeCell ref="B17:B18"/>
    <mergeCell ref="C17:C18"/>
    <mergeCell ref="D17:D18"/>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1"/>
  <sheetViews>
    <sheetView zoomScaleNormal="100" zoomScaleSheetLayoutView="130" workbookViewId="0">
      <selection activeCell="F21" sqref="F21"/>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s>
  <sheetData>
    <row r="1" spans="1:9" x14ac:dyDescent="0.25">
      <c r="F1" t="s">
        <v>143</v>
      </c>
    </row>
    <row r="2" spans="1:9" x14ac:dyDescent="0.25">
      <c r="F2" t="s">
        <v>20</v>
      </c>
    </row>
    <row r="3" spans="1:9" x14ac:dyDescent="0.25">
      <c r="F3" t="s">
        <v>36</v>
      </c>
    </row>
    <row r="6" spans="1:9" x14ac:dyDescent="0.25">
      <c r="A6" s="5" t="s">
        <v>19</v>
      </c>
      <c r="B6" s="5"/>
      <c r="C6" s="5"/>
      <c r="D6" s="5"/>
      <c r="E6" s="5"/>
      <c r="F6" s="5"/>
      <c r="G6" s="5"/>
      <c r="H6" s="5"/>
      <c r="I6" s="5"/>
    </row>
    <row r="7" spans="1:9" x14ac:dyDescent="0.25">
      <c r="A7" s="5" t="s">
        <v>32</v>
      </c>
      <c r="B7" s="5"/>
      <c r="C7" s="5"/>
      <c r="D7" s="5"/>
      <c r="E7" s="5"/>
      <c r="F7" s="5"/>
      <c r="G7" s="5"/>
      <c r="H7" s="5"/>
      <c r="I7" s="5"/>
    </row>
    <row r="8" spans="1:9" x14ac:dyDescent="0.25">
      <c r="A8" s="5" t="s">
        <v>60</v>
      </c>
      <c r="B8" s="5"/>
      <c r="C8" s="5"/>
      <c r="D8" s="5"/>
      <c r="E8" s="5"/>
      <c r="F8" s="5"/>
      <c r="G8" s="5"/>
      <c r="H8" s="5"/>
      <c r="I8" s="5"/>
    </row>
    <row r="10" spans="1:9" x14ac:dyDescent="0.25">
      <c r="A10" s="1" t="s">
        <v>0</v>
      </c>
      <c r="B10" s="119" t="s">
        <v>1</v>
      </c>
      <c r="C10" s="119"/>
      <c r="D10" s="119"/>
      <c r="E10" s="119"/>
      <c r="F10" s="119"/>
      <c r="G10" s="119"/>
      <c r="H10" s="119"/>
      <c r="I10" s="119"/>
    </row>
    <row r="11" spans="1:9" ht="25.5" x14ac:dyDescent="0.25">
      <c r="A11" s="12" t="s">
        <v>2</v>
      </c>
      <c r="B11" s="120" t="s">
        <v>61</v>
      </c>
      <c r="C11" s="120"/>
      <c r="D11" s="120"/>
      <c r="E11" s="120"/>
      <c r="F11" s="120"/>
      <c r="G11" s="120"/>
      <c r="H11" s="120"/>
      <c r="I11" s="120"/>
    </row>
    <row r="12" spans="1:9" x14ac:dyDescent="0.25">
      <c r="A12" s="12" t="s">
        <v>21</v>
      </c>
      <c r="B12" s="120" t="s">
        <v>31</v>
      </c>
      <c r="C12" s="120"/>
      <c r="D12" s="120"/>
      <c r="E12" s="120"/>
      <c r="F12" s="120"/>
      <c r="G12" s="120"/>
      <c r="H12" s="120"/>
      <c r="I12" s="120"/>
    </row>
    <row r="13" spans="1:9" x14ac:dyDescent="0.25">
      <c r="A13" s="12" t="s">
        <v>22</v>
      </c>
      <c r="B13" s="120" t="s">
        <v>62</v>
      </c>
      <c r="C13" s="120"/>
      <c r="D13" s="120"/>
      <c r="E13" s="120"/>
      <c r="F13" s="120"/>
      <c r="G13" s="120"/>
      <c r="H13" s="120"/>
      <c r="I13" s="120"/>
    </row>
    <row r="14" spans="1:9" x14ac:dyDescent="0.25">
      <c r="A14" s="116" t="s">
        <v>23</v>
      </c>
      <c r="B14" s="117" t="s">
        <v>14</v>
      </c>
      <c r="C14" s="118" t="s">
        <v>24</v>
      </c>
      <c r="D14" s="117" t="s">
        <v>8</v>
      </c>
      <c r="E14" s="119" t="s">
        <v>25</v>
      </c>
      <c r="F14" s="119"/>
      <c r="G14" s="119"/>
      <c r="H14" s="119"/>
      <c r="I14" s="119"/>
    </row>
    <row r="15" spans="1:9" ht="64.5" x14ac:dyDescent="0.25">
      <c r="A15" s="116"/>
      <c r="B15" s="117"/>
      <c r="C15" s="118"/>
      <c r="D15" s="117"/>
      <c r="E15" s="2" t="s">
        <v>10</v>
      </c>
      <c r="F15" s="2">
        <v>2025</v>
      </c>
      <c r="G15" s="2">
        <v>2026</v>
      </c>
      <c r="H15" s="2">
        <v>2027</v>
      </c>
      <c r="I15" s="2" t="s">
        <v>33</v>
      </c>
    </row>
    <row r="16" spans="1:9" ht="41.25" customHeight="1" x14ac:dyDescent="0.25">
      <c r="A16" s="116"/>
      <c r="B16" s="11" t="s">
        <v>26</v>
      </c>
      <c r="C16" s="12" t="s">
        <v>114</v>
      </c>
      <c r="D16" s="9">
        <v>94</v>
      </c>
      <c r="E16" s="8" t="s">
        <v>12</v>
      </c>
      <c r="F16" s="9">
        <v>146</v>
      </c>
      <c r="G16" s="9">
        <v>152</v>
      </c>
      <c r="H16" s="9">
        <v>152</v>
      </c>
      <c r="I16" s="9">
        <v>200</v>
      </c>
    </row>
    <row r="17" spans="1:9" ht="26.45" customHeight="1" x14ac:dyDescent="0.25">
      <c r="A17" s="116" t="s">
        <v>13</v>
      </c>
      <c r="B17" s="117" t="s">
        <v>14</v>
      </c>
      <c r="C17" s="136" t="s">
        <v>28</v>
      </c>
      <c r="D17" s="117" t="s">
        <v>29</v>
      </c>
      <c r="E17" s="4" t="s">
        <v>17</v>
      </c>
      <c r="F17" s="4"/>
      <c r="G17" s="4"/>
      <c r="H17" s="4"/>
      <c r="I17" s="4"/>
    </row>
    <row r="18" spans="1:9" x14ac:dyDescent="0.25">
      <c r="A18" s="116"/>
      <c r="B18" s="117"/>
      <c r="C18" s="137"/>
      <c r="D18" s="117"/>
      <c r="E18" s="2" t="s">
        <v>10</v>
      </c>
      <c r="F18" s="2">
        <v>2025</v>
      </c>
      <c r="G18" s="2">
        <v>2026</v>
      </c>
      <c r="H18" s="2">
        <v>2027</v>
      </c>
      <c r="I18" s="11" t="s">
        <v>18</v>
      </c>
    </row>
    <row r="19" spans="1:9" x14ac:dyDescent="0.25">
      <c r="A19" s="116"/>
      <c r="B19" s="2"/>
      <c r="C19" s="3" t="s">
        <v>18</v>
      </c>
      <c r="D19" s="8" t="s">
        <v>12</v>
      </c>
      <c r="E19" s="8" t="s">
        <v>12</v>
      </c>
      <c r="F19" s="8">
        <f>SUM(F20:F20)</f>
        <v>1319.5</v>
      </c>
      <c r="G19" s="8">
        <f>SUM(G20:G20)</f>
        <v>1400</v>
      </c>
      <c r="H19" s="8">
        <f>SUM(H20:H20)</f>
        <v>1450</v>
      </c>
      <c r="I19" s="8">
        <f>SUM(F19:H19)</f>
        <v>4169.5</v>
      </c>
    </row>
    <row r="20" spans="1:9" ht="38.25" customHeight="1" x14ac:dyDescent="0.25">
      <c r="A20" s="116"/>
      <c r="B20" s="11" t="s">
        <v>26</v>
      </c>
      <c r="C20" s="13" t="s">
        <v>44</v>
      </c>
      <c r="D20" s="8" t="s">
        <v>12</v>
      </c>
      <c r="E20" s="8" t="s">
        <v>12</v>
      </c>
      <c r="F20" s="8">
        <v>1319.5</v>
      </c>
      <c r="G20" s="8">
        <v>1400</v>
      </c>
      <c r="H20" s="8">
        <v>1450</v>
      </c>
      <c r="I20" s="8">
        <f t="shared" ref="I20" si="0">SUM(F20:H20)</f>
        <v>4169.5</v>
      </c>
    </row>
    <row r="21" spans="1:9" x14ac:dyDescent="0.25">
      <c r="C21" s="17"/>
    </row>
  </sheetData>
  <mergeCells count="13">
    <mergeCell ref="A17:A20"/>
    <mergeCell ref="B17:B18"/>
    <mergeCell ref="C17:C18"/>
    <mergeCell ref="D17:D18"/>
    <mergeCell ref="B10:I10"/>
    <mergeCell ref="B11:I11"/>
    <mergeCell ref="B12:I12"/>
    <mergeCell ref="B13:I13"/>
    <mergeCell ref="A14:A16"/>
    <mergeCell ref="B14:B15"/>
    <mergeCell ref="C14:C15"/>
    <mergeCell ref="D14:D15"/>
    <mergeCell ref="E14:I14"/>
  </mergeCells>
  <printOptions horizontalCentered="1"/>
  <pageMargins left="0.78740157480314965" right="0.78740157480314965" top="0.78740157480314965" bottom="0.39370078740157483" header="0.31496062992125984" footer="0.31496062992125984"/>
  <pageSetup paperSize="9" fitToHeight="0" orientation="landscape" r:id="rId1"/>
  <headerFooter differentFirst="1">
    <oddHeader>&amp;C&amp;P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5"/>
  <sheetViews>
    <sheetView topLeftCell="A10" zoomScaleNormal="100" zoomScaleSheetLayoutView="130" workbookViewId="0">
      <selection activeCell="L18" sqref="L18"/>
    </sheetView>
  </sheetViews>
  <sheetFormatPr defaultRowHeight="15.75" x14ac:dyDescent="0.25"/>
  <cols>
    <col min="1" max="1" width="28.875" customWidth="1"/>
    <col min="2" max="2" width="4.375" customWidth="1"/>
    <col min="3" max="3" width="27.25" customWidth="1"/>
    <col min="4" max="4" width="9.75" customWidth="1"/>
    <col min="6" max="6" width="9.625" customWidth="1"/>
    <col min="7" max="7" width="9.75" customWidth="1"/>
    <col min="8" max="8" width="10" customWidth="1"/>
    <col min="9" max="9" width="10.25" bestFit="1" customWidth="1"/>
    <col min="13" max="13" width="26" customWidth="1"/>
  </cols>
  <sheetData>
    <row r="1" spans="1:13" x14ac:dyDescent="0.25">
      <c r="F1" t="s">
        <v>144</v>
      </c>
    </row>
    <row r="2" spans="1:13" x14ac:dyDescent="0.25">
      <c r="F2" t="s">
        <v>20</v>
      </c>
    </row>
    <row r="3" spans="1:13" x14ac:dyDescent="0.25">
      <c r="F3" t="s">
        <v>36</v>
      </c>
    </row>
    <row r="6" spans="1:13" x14ac:dyDescent="0.25">
      <c r="A6" s="5" t="s">
        <v>19</v>
      </c>
      <c r="B6" s="5"/>
      <c r="C6" s="5"/>
      <c r="D6" s="5"/>
      <c r="E6" s="5"/>
      <c r="F6" s="5"/>
      <c r="G6" s="5"/>
      <c r="H6" s="5"/>
      <c r="I6" s="5"/>
    </row>
    <row r="7" spans="1:13" x14ac:dyDescent="0.25">
      <c r="A7" s="5" t="s">
        <v>32</v>
      </c>
      <c r="B7" s="5"/>
      <c r="C7" s="5"/>
      <c r="D7" s="5"/>
      <c r="E7" s="5"/>
      <c r="F7" s="5"/>
      <c r="G7" s="5"/>
      <c r="H7" s="5"/>
      <c r="I7" s="5"/>
    </row>
    <row r="8" spans="1:13" x14ac:dyDescent="0.25">
      <c r="A8" s="5" t="s">
        <v>107</v>
      </c>
      <c r="B8" s="5"/>
      <c r="C8" s="5"/>
      <c r="D8" s="5"/>
      <c r="E8" s="5"/>
      <c r="F8" s="5"/>
      <c r="G8" s="5"/>
      <c r="H8" s="5"/>
      <c r="I8" s="5"/>
    </row>
    <row r="9" spans="1:13" x14ac:dyDescent="0.25">
      <c r="A9" s="1" t="s">
        <v>0</v>
      </c>
      <c r="B9" s="119" t="s">
        <v>1</v>
      </c>
      <c r="C9" s="119"/>
      <c r="D9" s="119"/>
      <c r="E9" s="119"/>
      <c r="F9" s="119"/>
      <c r="G9" s="119"/>
      <c r="H9" s="119"/>
      <c r="I9" s="119"/>
    </row>
    <row r="10" spans="1:13" ht="25.5" x14ac:dyDescent="0.25">
      <c r="A10" s="12" t="s">
        <v>2</v>
      </c>
      <c r="B10" s="120" t="s">
        <v>77</v>
      </c>
      <c r="C10" s="120"/>
      <c r="D10" s="120"/>
      <c r="E10" s="120"/>
      <c r="F10" s="120"/>
      <c r="G10" s="120"/>
      <c r="H10" s="120"/>
      <c r="I10" s="120"/>
    </row>
    <row r="11" spans="1:13" x14ac:dyDescent="0.25">
      <c r="A11" s="12" t="s">
        <v>21</v>
      </c>
      <c r="B11" s="120" t="s">
        <v>76</v>
      </c>
      <c r="C11" s="120"/>
      <c r="D11" s="120"/>
      <c r="E11" s="120"/>
      <c r="F11" s="120"/>
      <c r="G11" s="120"/>
      <c r="H11" s="120"/>
      <c r="I11" s="120"/>
    </row>
    <row r="12" spans="1:13" ht="30.6" customHeight="1" x14ac:dyDescent="0.25">
      <c r="A12" s="12" t="s">
        <v>22</v>
      </c>
      <c r="B12" s="120" t="s">
        <v>63</v>
      </c>
      <c r="C12" s="120"/>
      <c r="D12" s="120"/>
      <c r="E12" s="120"/>
      <c r="F12" s="120"/>
      <c r="G12" s="120"/>
      <c r="H12" s="120"/>
      <c r="I12" s="120"/>
    </row>
    <row r="13" spans="1:13" x14ac:dyDescent="0.25">
      <c r="A13" s="133" t="s">
        <v>23</v>
      </c>
      <c r="B13" s="117" t="s">
        <v>14</v>
      </c>
      <c r="C13" s="118" t="s">
        <v>24</v>
      </c>
      <c r="D13" s="117" t="s">
        <v>8</v>
      </c>
      <c r="E13" s="119" t="s">
        <v>25</v>
      </c>
      <c r="F13" s="119"/>
      <c r="G13" s="119"/>
      <c r="H13" s="119"/>
      <c r="I13" s="119"/>
    </row>
    <row r="14" spans="1:13" ht="64.5" x14ac:dyDescent="0.25">
      <c r="A14" s="134"/>
      <c r="B14" s="117"/>
      <c r="C14" s="118"/>
      <c r="D14" s="117"/>
      <c r="E14" s="2" t="s">
        <v>10</v>
      </c>
      <c r="F14" s="2">
        <v>2025</v>
      </c>
      <c r="G14" s="2">
        <v>2026</v>
      </c>
      <c r="H14" s="2">
        <v>2027</v>
      </c>
      <c r="I14" s="2" t="s">
        <v>33</v>
      </c>
    </row>
    <row r="15" spans="1:13" ht="196.5" customHeight="1" x14ac:dyDescent="0.25">
      <c r="A15" s="134"/>
      <c r="B15" s="28">
        <v>1</v>
      </c>
      <c r="C15" s="30" t="s">
        <v>111</v>
      </c>
      <c r="D15" s="80">
        <v>4</v>
      </c>
      <c r="E15" s="29" t="s">
        <v>12</v>
      </c>
      <c r="F15" s="29">
        <v>4</v>
      </c>
      <c r="G15" s="29">
        <v>4</v>
      </c>
      <c r="H15" s="29">
        <v>4</v>
      </c>
      <c r="I15" s="29">
        <v>4</v>
      </c>
      <c r="M15" s="33"/>
    </row>
    <row r="16" spans="1:13" ht="90" customHeight="1" x14ac:dyDescent="0.25">
      <c r="A16" s="134"/>
      <c r="B16" s="28">
        <v>2</v>
      </c>
      <c r="C16" s="30" t="s">
        <v>152</v>
      </c>
      <c r="D16" s="80">
        <v>3000</v>
      </c>
      <c r="E16" s="29" t="s">
        <v>12</v>
      </c>
      <c r="F16" s="29">
        <v>37440</v>
      </c>
      <c r="G16" s="29">
        <v>37440</v>
      </c>
      <c r="H16" s="29">
        <v>37440</v>
      </c>
      <c r="I16" s="29">
        <v>37440</v>
      </c>
    </row>
    <row r="17" spans="1:9" ht="45" customHeight="1" x14ac:dyDescent="0.25">
      <c r="A17" s="134"/>
      <c r="B17" s="11" t="s">
        <v>34</v>
      </c>
      <c r="C17" s="12" t="s">
        <v>150</v>
      </c>
      <c r="D17" s="9">
        <v>1000</v>
      </c>
      <c r="E17" s="8" t="s">
        <v>12</v>
      </c>
      <c r="F17" s="9">
        <v>50</v>
      </c>
      <c r="G17" s="9">
        <v>50</v>
      </c>
      <c r="H17" s="9">
        <v>50</v>
      </c>
      <c r="I17" s="9">
        <v>50</v>
      </c>
    </row>
    <row r="18" spans="1:9" ht="38.25" x14ac:dyDescent="0.25">
      <c r="A18" s="134"/>
      <c r="B18" s="11" t="s">
        <v>35</v>
      </c>
      <c r="C18" s="12" t="s">
        <v>151</v>
      </c>
      <c r="D18" s="9">
        <v>150</v>
      </c>
      <c r="E18" s="8" t="s">
        <v>12</v>
      </c>
      <c r="F18" s="9">
        <v>5</v>
      </c>
      <c r="G18" s="9">
        <v>5</v>
      </c>
      <c r="H18" s="9">
        <v>5</v>
      </c>
      <c r="I18" s="9">
        <v>5</v>
      </c>
    </row>
    <row r="19" spans="1:9" ht="26.45" customHeight="1" x14ac:dyDescent="0.25">
      <c r="A19" s="116" t="s">
        <v>13</v>
      </c>
      <c r="B19" s="117" t="s">
        <v>14</v>
      </c>
      <c r="C19" s="136" t="s">
        <v>28</v>
      </c>
      <c r="D19" s="117" t="s">
        <v>29</v>
      </c>
      <c r="E19" s="4" t="s">
        <v>17</v>
      </c>
      <c r="F19" s="4"/>
      <c r="G19" s="4"/>
      <c r="H19" s="4"/>
      <c r="I19" s="4"/>
    </row>
    <row r="20" spans="1:9" x14ac:dyDescent="0.25">
      <c r="A20" s="116"/>
      <c r="B20" s="117"/>
      <c r="C20" s="137"/>
      <c r="D20" s="117"/>
      <c r="E20" s="2" t="s">
        <v>10</v>
      </c>
      <c r="F20" s="2">
        <v>2025</v>
      </c>
      <c r="G20" s="2">
        <v>2026</v>
      </c>
      <c r="H20" s="2">
        <v>2027</v>
      </c>
      <c r="I20" s="11" t="s">
        <v>18</v>
      </c>
    </row>
    <row r="21" spans="1:9" x14ac:dyDescent="0.25">
      <c r="A21" s="116"/>
      <c r="B21" s="2"/>
      <c r="C21" s="3" t="s">
        <v>18</v>
      </c>
      <c r="D21" s="8" t="s">
        <v>12</v>
      </c>
      <c r="E21" s="8" t="s">
        <v>12</v>
      </c>
      <c r="F21" s="8">
        <f>SUM(F22:F25)</f>
        <v>13082.010000000002</v>
      </c>
      <c r="G21" s="8">
        <f t="shared" ref="G21:H21" si="0">SUM(G22:G25)</f>
        <v>13082.010000000002</v>
      </c>
      <c r="H21" s="8">
        <f t="shared" si="0"/>
        <v>13082.010000000002</v>
      </c>
      <c r="I21" s="8">
        <f>SUM(F21:H21)</f>
        <v>39246.030000000006</v>
      </c>
    </row>
    <row r="22" spans="1:9" ht="196.5" customHeight="1" x14ac:dyDescent="0.25">
      <c r="A22" s="116"/>
      <c r="B22" s="2">
        <v>1</v>
      </c>
      <c r="C22" s="31" t="s">
        <v>149</v>
      </c>
      <c r="D22" s="8" t="str">
        <f t="shared" ref="D22:E22" si="1">D24</f>
        <v>х</v>
      </c>
      <c r="E22" s="8" t="str">
        <f t="shared" si="1"/>
        <v>х</v>
      </c>
      <c r="F22" s="8">
        <v>1000</v>
      </c>
      <c r="G22" s="8">
        <v>1000</v>
      </c>
      <c r="H22" s="8">
        <v>1000</v>
      </c>
      <c r="I22" s="8">
        <v>3000</v>
      </c>
    </row>
    <row r="23" spans="1:9" ht="107.25" customHeight="1" x14ac:dyDescent="0.25">
      <c r="A23" s="116"/>
      <c r="B23" s="2">
        <v>2</v>
      </c>
      <c r="C23" s="32" t="str">
        <f t="shared" ref="C23" si="2">C16</f>
        <v xml:space="preserve">Предоставление субсидии некоммерческой организации на материально-техническое обеспечение народной дружины, Количество человеко-часов при участии в охране общественного порядка </v>
      </c>
      <c r="D23" s="8" t="str">
        <f t="shared" ref="D23:E23" si="3">D24</f>
        <v>х</v>
      </c>
      <c r="E23" s="8" t="str">
        <f t="shared" si="3"/>
        <v>х</v>
      </c>
      <c r="F23" s="8">
        <v>7688</v>
      </c>
      <c r="G23" s="8">
        <v>7688</v>
      </c>
      <c r="H23" s="8">
        <v>7688</v>
      </c>
      <c r="I23" s="8">
        <f>F23+G23+H23</f>
        <v>23064</v>
      </c>
    </row>
    <row r="24" spans="1:9" ht="38.25" x14ac:dyDescent="0.25">
      <c r="A24" s="116"/>
      <c r="B24" s="11" t="s">
        <v>34</v>
      </c>
      <c r="C24" s="12" t="s">
        <v>64</v>
      </c>
      <c r="D24" s="8" t="s">
        <v>12</v>
      </c>
      <c r="E24" s="8" t="s">
        <v>12</v>
      </c>
      <c r="F24" s="15">
        <v>2670.13</v>
      </c>
      <c r="G24" s="15">
        <v>2670.13</v>
      </c>
      <c r="H24" s="15">
        <v>2670.13</v>
      </c>
      <c r="I24" s="8">
        <f t="shared" ref="I24:I25" si="4">SUM(F24:H24)</f>
        <v>8010.39</v>
      </c>
    </row>
    <row r="25" spans="1:9" ht="38.25" x14ac:dyDescent="0.25">
      <c r="A25" s="116"/>
      <c r="B25" s="11" t="s">
        <v>35</v>
      </c>
      <c r="C25" s="12" t="s">
        <v>65</v>
      </c>
      <c r="D25" s="8" t="s">
        <v>12</v>
      </c>
      <c r="E25" s="8" t="s">
        <v>12</v>
      </c>
      <c r="F25" s="15">
        <v>1723.88</v>
      </c>
      <c r="G25" s="15">
        <v>1723.88</v>
      </c>
      <c r="H25" s="15">
        <v>1723.88</v>
      </c>
      <c r="I25" s="8">
        <f t="shared" si="4"/>
        <v>5171.6400000000003</v>
      </c>
    </row>
  </sheetData>
  <mergeCells count="13">
    <mergeCell ref="A19:A25"/>
    <mergeCell ref="B19:B20"/>
    <mergeCell ref="C19:C20"/>
    <mergeCell ref="D19:D20"/>
    <mergeCell ref="B9:I9"/>
    <mergeCell ref="B10:I10"/>
    <mergeCell ref="B11:I11"/>
    <mergeCell ref="B12:I12"/>
    <mergeCell ref="A13:A18"/>
    <mergeCell ref="B13:B14"/>
    <mergeCell ref="C13:C14"/>
    <mergeCell ref="D13:D14"/>
    <mergeCell ref="E13:I13"/>
  </mergeCells>
  <printOptions horizontalCentered="1"/>
  <pageMargins left="0.78740157480314965" right="0.78740157480314965" top="0.19685039370078741" bottom="0.19685039370078741" header="0.31496062992125984" footer="0.31496062992125984"/>
  <pageSetup paperSize="9" fitToHeight="0" orientation="landscape"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vt:i4>
      </vt:variant>
    </vt:vector>
  </HeadingPairs>
  <TitlesOfParts>
    <vt:vector size="10" baseType="lpstr">
      <vt:lpstr>Паспорт МП</vt:lpstr>
      <vt:lpstr>Паспорт 1_01</vt:lpstr>
      <vt:lpstr>Паспорт 2_01</vt:lpstr>
      <vt:lpstr>Паспорт Процессн мер 2</vt:lpstr>
      <vt:lpstr>Паспорт 2_03</vt:lpstr>
      <vt:lpstr>Паспорт Процессн мер 4</vt:lpstr>
      <vt:lpstr>Паспорт Процессн мер 5</vt:lpstr>
      <vt:lpstr>Паспорт Процессн мер 6</vt:lpstr>
      <vt:lpstr>Паспорт Процессн мер 7</vt:lpstr>
      <vt:lpstr>'Паспорт МП'!Область_печати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БорисовНА</dc:creator>
  <cp:lastModifiedBy>Попов Евгений Николаевич</cp:lastModifiedBy>
  <cp:lastPrinted>2025-04-11T09:38:41Z</cp:lastPrinted>
  <dcterms:created xsi:type="dcterms:W3CDTF">2024-10-14T13:39:53Z</dcterms:created>
  <dcterms:modified xsi:type="dcterms:W3CDTF">2025-05-21T14:41:55Z</dcterms:modified>
</cp:coreProperties>
</file>